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OPĆINA STRIZIVOJNA\STRIZIVOJNA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4370" windowHeight="751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c r="F310" i="9"/>
  <c r="F309" i="9"/>
  <c r="H308" i="9"/>
  <c r="G308" i="9"/>
  <c r="F308" i="9"/>
  <c r="E308" i="9"/>
  <c r="B308" i="9" s="1"/>
  <c r="F307" i="9"/>
  <c r="H306" i="9"/>
  <c r="G306" i="9"/>
  <c r="E306" i="9" s="1"/>
  <c r="B306" i="9" s="1"/>
  <c r="F306" i="9"/>
  <c r="H305" i="9"/>
  <c r="G305" i="9"/>
  <c r="E305" i="9" s="1"/>
  <c r="B305" i="9" s="1"/>
  <c r="F305" i="9"/>
  <c r="H304" i="9"/>
  <c r="G304" i="9"/>
  <c r="E304" i="9" s="1"/>
  <c r="B304" i="9" s="1"/>
  <c r="F304" i="9"/>
  <c r="H303" i="9"/>
  <c r="G303" i="9"/>
  <c r="F303" i="9"/>
  <c r="E303" i="9"/>
  <c r="B303" i="9" s="1"/>
  <c r="H302" i="9"/>
  <c r="G302" i="9"/>
  <c r="F302" i="9"/>
  <c r="H301" i="9"/>
  <c r="G301" i="9"/>
  <c r="F301" i="9"/>
  <c r="E301" i="9"/>
  <c r="B301" i="9"/>
  <c r="H300" i="9"/>
  <c r="E300" i="9" s="1"/>
  <c r="B300" i="9" s="1"/>
  <c r="G300" i="9"/>
  <c r="F300" i="9"/>
  <c r="H299" i="9"/>
  <c r="G299" i="9"/>
  <c r="E299" i="9" s="1"/>
  <c r="B299" i="9" s="1"/>
  <c r="F299" i="9"/>
  <c r="H298" i="9"/>
  <c r="G298" i="9"/>
  <c r="E298" i="9" s="1"/>
  <c r="B298" i="9" s="1"/>
  <c r="F298" i="9"/>
  <c r="H297" i="9"/>
  <c r="G297" i="9"/>
  <c r="E297" i="9" s="1"/>
  <c r="B297" i="9" s="1"/>
  <c r="F297" i="9"/>
  <c r="H296" i="9"/>
  <c r="E296" i="9" s="1"/>
  <c r="B296" i="9" s="1"/>
  <c r="G296" i="9"/>
  <c r="F296" i="9"/>
  <c r="H295" i="9"/>
  <c r="G295" i="9"/>
  <c r="F295" i="9"/>
  <c r="H294" i="9"/>
  <c r="G294" i="9"/>
  <c r="E294" i="9" s="1"/>
  <c r="B294" i="9" s="1"/>
  <c r="F294" i="9"/>
  <c r="H293" i="9"/>
  <c r="G293" i="9"/>
  <c r="E293" i="9" s="1"/>
  <c r="B293" i="9" s="1"/>
  <c r="F293" i="9"/>
  <c r="H292" i="9"/>
  <c r="G292" i="9"/>
  <c r="F292" i="9"/>
  <c r="H291" i="9"/>
  <c r="G291" i="9"/>
  <c r="F291" i="9"/>
  <c r="E291" i="9"/>
  <c r="B291" i="9" s="1"/>
  <c r="F290" i="9"/>
  <c r="F289" i="9"/>
  <c r="H288" i="9"/>
  <c r="E288" i="9" s="1"/>
  <c r="B288" i="9" s="1"/>
  <c r="G288" i="9"/>
  <c r="F288" i="9"/>
  <c r="H287" i="9"/>
  <c r="G287" i="9"/>
  <c r="F287" i="9"/>
  <c r="H286" i="9"/>
  <c r="G286" i="9"/>
  <c r="E286" i="9" s="1"/>
  <c r="B286" i="9" s="1"/>
  <c r="F286" i="9"/>
  <c r="H285" i="9"/>
  <c r="G285" i="9"/>
  <c r="E285" i="9" s="1"/>
  <c r="B285" i="9" s="1"/>
  <c r="F285" i="9"/>
  <c r="F284" i="9"/>
  <c r="H283" i="9"/>
  <c r="E283" i="9" s="1"/>
  <c r="B283" i="9" s="1"/>
  <c r="G283" i="9"/>
  <c r="F283" i="9"/>
  <c r="H282" i="9"/>
  <c r="G282" i="9"/>
  <c r="F282" i="9"/>
  <c r="E282" i="9"/>
  <c r="B282" i="9" s="1"/>
  <c r="H281" i="9"/>
  <c r="G281" i="9"/>
  <c r="E281" i="9" s="1"/>
  <c r="B281" i="9" s="1"/>
  <c r="F281" i="9"/>
  <c r="F280" i="9"/>
  <c r="F279" i="9"/>
  <c r="F278" i="9"/>
  <c r="F277" i="9"/>
  <c r="F276" i="9"/>
  <c r="L275" i="9"/>
  <c r="F275" i="9" s="1"/>
  <c r="H275" i="9"/>
  <c r="F274" i="9"/>
  <c r="I273" i="9"/>
  <c r="E273" i="9" s="1"/>
  <c r="B273" i="9" s="1"/>
  <c r="H273" i="9"/>
  <c r="F273" i="9"/>
  <c r="E272" i="9"/>
  <c r="M271" i="9"/>
  <c r="L271" i="9"/>
  <c r="F271" i="9" s="1"/>
  <c r="B271" i="9" s="1"/>
  <c r="E271" i="9"/>
  <c r="M270" i="9"/>
  <c r="F270" i="9" s="1"/>
  <c r="B270" i="9" s="1"/>
  <c r="L270" i="9"/>
  <c r="E270" i="9"/>
  <c r="M269" i="9"/>
  <c r="L269" i="9"/>
  <c r="F269" i="9"/>
  <c r="E269" i="9"/>
  <c r="B269" i="9" s="1"/>
  <c r="M268" i="9"/>
  <c r="L268" i="9"/>
  <c r="F268" i="9"/>
  <c r="B268" i="9" s="1"/>
  <c r="E268" i="9"/>
  <c r="M267" i="9"/>
  <c r="L267" i="9"/>
  <c r="F267" i="9" s="1"/>
  <c r="B267" i="9" s="1"/>
  <c r="E267" i="9"/>
  <c r="M266" i="9"/>
  <c r="F266" i="9" s="1"/>
  <c r="B266" i="9" s="1"/>
  <c r="L266" i="9"/>
  <c r="E266" i="9"/>
  <c r="M265" i="9"/>
  <c r="L265" i="9"/>
  <c r="F265" i="9"/>
  <c r="E265" i="9"/>
  <c r="B265" i="9" s="1"/>
  <c r="M264" i="9"/>
  <c r="L264" i="9"/>
  <c r="F264" i="9"/>
  <c r="B264" i="9" s="1"/>
  <c r="E264" i="9"/>
  <c r="M263" i="9"/>
  <c r="L263" i="9"/>
  <c r="F263" i="9" s="1"/>
  <c r="B263" i="9" s="1"/>
  <c r="E263" i="9"/>
  <c r="M262" i="9"/>
  <c r="F262" i="9" s="1"/>
  <c r="B262" i="9" s="1"/>
  <c r="L262" i="9"/>
  <c r="E262" i="9"/>
  <c r="M261" i="9"/>
  <c r="L261" i="9"/>
  <c r="F261" i="9"/>
  <c r="E261" i="9"/>
  <c r="B261" i="9" s="1"/>
  <c r="M260" i="9"/>
  <c r="L260" i="9"/>
  <c r="F260" i="9"/>
  <c r="B260" i="9" s="1"/>
  <c r="E260" i="9"/>
  <c r="M259" i="9"/>
  <c r="L259" i="9"/>
  <c r="F259" i="9" s="1"/>
  <c r="B259" i="9" s="1"/>
  <c r="E259" i="9"/>
  <c r="M258" i="9"/>
  <c r="F258" i="9" s="1"/>
  <c r="B258" i="9" s="1"/>
  <c r="L258" i="9"/>
  <c r="E258" i="9"/>
  <c r="M257" i="9"/>
  <c r="L257" i="9"/>
  <c r="F257" i="9"/>
  <c r="E257" i="9"/>
  <c r="B257" i="9" s="1"/>
  <c r="M256" i="9"/>
  <c r="L256" i="9"/>
  <c r="F256" i="9"/>
  <c r="B256" i="9" s="1"/>
  <c r="E256" i="9"/>
  <c r="M255" i="9"/>
  <c r="L255" i="9"/>
  <c r="F255" i="9" s="1"/>
  <c r="B255" i="9" s="1"/>
  <c r="E255" i="9"/>
  <c r="M254" i="9"/>
  <c r="F254" i="9" s="1"/>
  <c r="B254" i="9" s="1"/>
  <c r="L254" i="9"/>
  <c r="E254" i="9"/>
  <c r="M253" i="9"/>
  <c r="L253" i="9"/>
  <c r="F253" i="9"/>
  <c r="E253" i="9"/>
  <c r="B253" i="9" s="1"/>
  <c r="M252" i="9"/>
  <c r="L252" i="9"/>
  <c r="F252" i="9"/>
  <c r="B252" i="9" s="1"/>
  <c r="E252" i="9"/>
  <c r="M251" i="9"/>
  <c r="L251" i="9"/>
  <c r="F251" i="9" s="1"/>
  <c r="B251" i="9" s="1"/>
  <c r="E251" i="9"/>
  <c r="M250" i="9"/>
  <c r="F250" i="9" s="1"/>
  <c r="B250" i="9" s="1"/>
  <c r="L250" i="9"/>
  <c r="E250" i="9"/>
  <c r="M249" i="9"/>
  <c r="L249" i="9"/>
  <c r="F249" i="9"/>
  <c r="E249" i="9"/>
  <c r="B249" i="9" s="1"/>
  <c r="M248" i="9"/>
  <c r="L248" i="9"/>
  <c r="F248" i="9"/>
  <c r="B248" i="9" s="1"/>
  <c r="E248" i="9"/>
  <c r="M247" i="9"/>
  <c r="L247" i="9"/>
  <c r="F247" i="9" s="1"/>
  <c r="B247" i="9" s="1"/>
  <c r="E247" i="9"/>
  <c r="M246" i="9"/>
  <c r="F246" i="9" s="1"/>
  <c r="B246" i="9" s="1"/>
  <c r="L246" i="9"/>
  <c r="E246" i="9"/>
  <c r="M245" i="9"/>
  <c r="L245" i="9"/>
  <c r="F245" i="9"/>
  <c r="E245" i="9"/>
  <c r="B245" i="9" s="1"/>
  <c r="M244" i="9"/>
  <c r="L244" i="9"/>
  <c r="F244" i="9"/>
  <c r="B244" i="9" s="1"/>
  <c r="E244" i="9"/>
  <c r="M243" i="9"/>
  <c r="L243" i="9"/>
  <c r="F243" i="9" s="1"/>
  <c r="B243" i="9" s="1"/>
  <c r="E243" i="9"/>
  <c r="M242" i="9"/>
  <c r="F242" i="9" s="1"/>
  <c r="B242" i="9" s="1"/>
  <c r="L242" i="9"/>
  <c r="E242" i="9"/>
  <c r="M241" i="9"/>
  <c r="L241" i="9"/>
  <c r="F241" i="9"/>
  <c r="E241" i="9"/>
  <c r="B241" i="9" s="1"/>
  <c r="M240" i="9"/>
  <c r="L240" i="9"/>
  <c r="F240" i="9"/>
  <c r="B240" i="9" s="1"/>
  <c r="E240" i="9"/>
  <c r="M239" i="9"/>
  <c r="L239" i="9"/>
  <c r="F239" i="9" s="1"/>
  <c r="B239" i="9" s="1"/>
  <c r="E239" i="9"/>
  <c r="M238" i="9"/>
  <c r="F238" i="9" s="1"/>
  <c r="B238" i="9" s="1"/>
  <c r="L238" i="9"/>
  <c r="E238" i="9"/>
  <c r="M237" i="9"/>
  <c r="L237" i="9"/>
  <c r="F237" i="9"/>
  <c r="E237" i="9"/>
  <c r="B237" i="9" s="1"/>
  <c r="M236" i="9"/>
  <c r="L236" i="9"/>
  <c r="F236" i="9"/>
  <c r="B236" i="9" s="1"/>
  <c r="E236" i="9"/>
  <c r="M235" i="9"/>
  <c r="L235" i="9"/>
  <c r="F235" i="9" s="1"/>
  <c r="B235" i="9" s="1"/>
  <c r="E235" i="9"/>
  <c r="M234" i="9"/>
  <c r="F234" i="9" s="1"/>
  <c r="B234" i="9" s="1"/>
  <c r="L234" i="9"/>
  <c r="E234" i="9"/>
  <c r="M233" i="9"/>
  <c r="L233" i="9"/>
  <c r="F233" i="9"/>
  <c r="E233" i="9"/>
  <c r="B233" i="9" s="1"/>
  <c r="M232" i="9"/>
  <c r="L232" i="9"/>
  <c r="F232" i="9"/>
  <c r="B232" i="9" s="1"/>
  <c r="E232" i="9"/>
  <c r="M231" i="9"/>
  <c r="L231" i="9"/>
  <c r="F231" i="9" s="1"/>
  <c r="B231" i="9" s="1"/>
  <c r="E231" i="9"/>
  <c r="M230" i="9"/>
  <c r="F230" i="9" s="1"/>
  <c r="B230" i="9" s="1"/>
  <c r="L230" i="9"/>
  <c r="E230" i="9"/>
  <c r="M229" i="9"/>
  <c r="L229" i="9"/>
  <c r="F229" i="9"/>
  <c r="E229" i="9"/>
  <c r="B229" i="9" s="1"/>
  <c r="M228" i="9"/>
  <c r="L228" i="9"/>
  <c r="F228" i="9"/>
  <c r="B228" i="9" s="1"/>
  <c r="E228" i="9"/>
  <c r="M227" i="9"/>
  <c r="L227" i="9"/>
  <c r="F227" i="9" s="1"/>
  <c r="B227" i="9" s="1"/>
  <c r="E227" i="9"/>
  <c r="M226" i="9"/>
  <c r="F226" i="9" s="1"/>
  <c r="B226" i="9" s="1"/>
  <c r="L226" i="9"/>
  <c r="E226" i="9"/>
  <c r="M225" i="9"/>
  <c r="L225" i="9"/>
  <c r="F225" i="9"/>
  <c r="E225" i="9"/>
  <c r="B225" i="9" s="1"/>
  <c r="M224" i="9"/>
  <c r="L224" i="9"/>
  <c r="F224" i="9"/>
  <c r="B224" i="9" s="1"/>
  <c r="E224" i="9"/>
  <c r="M223" i="9"/>
  <c r="L223" i="9"/>
  <c r="F223" i="9" s="1"/>
  <c r="B223" i="9" s="1"/>
  <c r="E223" i="9"/>
  <c r="M222" i="9"/>
  <c r="F222" i="9" s="1"/>
  <c r="B222" i="9" s="1"/>
  <c r="L222" i="9"/>
  <c r="E222" i="9"/>
  <c r="M221" i="9"/>
  <c r="L221" i="9"/>
  <c r="F221" i="9"/>
  <c r="E221" i="9"/>
  <c r="M220" i="9"/>
  <c r="L220" i="9"/>
  <c r="F220" i="9"/>
  <c r="B220" i="9" s="1"/>
  <c r="E220" i="9"/>
  <c r="M219" i="9"/>
  <c r="L219" i="9"/>
  <c r="F219" i="9" s="1"/>
  <c r="B219" i="9" s="1"/>
  <c r="E219" i="9"/>
  <c r="M218" i="9"/>
  <c r="F218" i="9" s="1"/>
  <c r="B218" i="9" s="1"/>
  <c r="L218" i="9"/>
  <c r="E218" i="9"/>
  <c r="M217" i="9"/>
  <c r="L217" i="9"/>
  <c r="E217" i="9"/>
  <c r="M216" i="9"/>
  <c r="L216" i="9"/>
  <c r="F216" i="9" s="1"/>
  <c r="B216" i="9" s="1"/>
  <c r="E216" i="9"/>
  <c r="M215" i="9"/>
  <c r="L215" i="9"/>
  <c r="F215" i="9" s="1"/>
  <c r="B215" i="9" s="1"/>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E158" i="9" s="1"/>
  <c r="B158" i="9" s="1"/>
  <c r="F158" i="9"/>
  <c r="H157" i="9"/>
  <c r="G157" i="9"/>
  <c r="E157" i="9" s="1"/>
  <c r="B157" i="9" s="1"/>
  <c r="F157" i="9"/>
  <c r="H156" i="9"/>
  <c r="E156" i="9" s="1"/>
  <c r="B156" i="9" s="1"/>
  <c r="G156" i="9"/>
  <c r="F156" i="9"/>
  <c r="H155" i="9"/>
  <c r="G155" i="9"/>
  <c r="F155" i="9"/>
  <c r="E155" i="9"/>
  <c r="B155" i="9" s="1"/>
  <c r="H154" i="9"/>
  <c r="G154" i="9"/>
  <c r="E154" i="9" s="1"/>
  <c r="B154" i="9" s="1"/>
  <c r="F154" i="9"/>
  <c r="H153" i="9"/>
  <c r="G153" i="9"/>
  <c r="E153" i="9" s="1"/>
  <c r="B153" i="9" s="1"/>
  <c r="F153" i="9"/>
  <c r="H152" i="9"/>
  <c r="E152" i="9" s="1"/>
  <c r="B152" i="9" s="1"/>
  <c r="G152" i="9"/>
  <c r="F152" i="9"/>
  <c r="H151" i="9"/>
  <c r="G151" i="9"/>
  <c r="F151" i="9"/>
  <c r="E151" i="9"/>
  <c r="B151" i="9" s="1"/>
  <c r="H150" i="9"/>
  <c r="G150" i="9"/>
  <c r="E150" i="9" s="1"/>
  <c r="B150" i="9" s="1"/>
  <c r="F150" i="9"/>
  <c r="H149" i="9"/>
  <c r="G149" i="9"/>
  <c r="E149" i="9" s="1"/>
  <c r="B149" i="9" s="1"/>
  <c r="F149" i="9"/>
  <c r="H148" i="9"/>
  <c r="E148" i="9" s="1"/>
  <c r="B148" i="9" s="1"/>
  <c r="G148" i="9"/>
  <c r="F148" i="9"/>
  <c r="H147" i="9"/>
  <c r="G147" i="9"/>
  <c r="F147" i="9"/>
  <c r="E147" i="9"/>
  <c r="B147" i="9" s="1"/>
  <c r="H146" i="9"/>
  <c r="G146" i="9"/>
  <c r="E146" i="9" s="1"/>
  <c r="B146" i="9" s="1"/>
  <c r="F146" i="9"/>
  <c r="H145" i="9"/>
  <c r="G145" i="9"/>
  <c r="E145" i="9" s="1"/>
  <c r="B145" i="9" s="1"/>
  <c r="F145" i="9"/>
  <c r="H144" i="9"/>
  <c r="E144" i="9" s="1"/>
  <c r="B144" i="9" s="1"/>
  <c r="G144" i="9"/>
  <c r="F144" i="9"/>
  <c r="F143" i="9"/>
  <c r="H142" i="9"/>
  <c r="G142" i="9"/>
  <c r="E142" i="9" s="1"/>
  <c r="B142" i="9" s="1"/>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B109" i="9" s="1"/>
  <c r="F109" i="9"/>
  <c r="H108" i="9"/>
  <c r="E108" i="9" s="1"/>
  <c r="B108" i="9" s="1"/>
  <c r="G108" i="9"/>
  <c r="F108" i="9"/>
  <c r="H107" i="9"/>
  <c r="G107" i="9"/>
  <c r="F107" i="9"/>
  <c r="E107" i="9"/>
  <c r="B107" i="9" s="1"/>
  <c r="H106" i="9"/>
  <c r="G106" i="9"/>
  <c r="E106" i="9" s="1"/>
  <c r="F106" i="9"/>
  <c r="H105" i="9"/>
  <c r="G105" i="9"/>
  <c r="E105" i="9" s="1"/>
  <c r="B105" i="9" s="1"/>
  <c r="F105" i="9"/>
  <c r="H104" i="9"/>
  <c r="E104" i="9" s="1"/>
  <c r="B104" i="9" s="1"/>
  <c r="G104" i="9"/>
  <c r="F104" i="9"/>
  <c r="H103" i="9"/>
  <c r="G103" i="9"/>
  <c r="F103" i="9"/>
  <c r="E103" i="9"/>
  <c r="B103" i="9" s="1"/>
  <c r="H102" i="9"/>
  <c r="G102" i="9"/>
  <c r="E102" i="9" s="1"/>
  <c r="F102" i="9"/>
  <c r="H101" i="9"/>
  <c r="G101" i="9"/>
  <c r="E101" i="9" s="1"/>
  <c r="B101" i="9" s="1"/>
  <c r="F101" i="9"/>
  <c r="H100" i="9"/>
  <c r="E100" i="9" s="1"/>
  <c r="B100" i="9" s="1"/>
  <c r="G100" i="9"/>
  <c r="F100" i="9"/>
  <c r="H99" i="9"/>
  <c r="G99" i="9"/>
  <c r="F99" i="9"/>
  <c r="E99" i="9"/>
  <c r="B99" i="9" s="1"/>
  <c r="H98" i="9"/>
  <c r="G98" i="9"/>
  <c r="E98" i="9" s="1"/>
  <c r="F98" i="9"/>
  <c r="H97" i="9"/>
  <c r="G97" i="9"/>
  <c r="E97" i="9" s="1"/>
  <c r="B97" i="9" s="1"/>
  <c r="F97" i="9"/>
  <c r="H96" i="9"/>
  <c r="E96" i="9" s="1"/>
  <c r="B96" i="9" s="1"/>
  <c r="G96" i="9"/>
  <c r="F96" i="9"/>
  <c r="H95" i="9"/>
  <c r="G95" i="9"/>
  <c r="F95" i="9"/>
  <c r="E95" i="9"/>
  <c r="B95" i="9" s="1"/>
  <c r="H94" i="9"/>
  <c r="G94" i="9"/>
  <c r="E94" i="9" s="1"/>
  <c r="F94" i="9"/>
  <c r="H93" i="9"/>
  <c r="G93" i="9"/>
  <c r="E93" i="9" s="1"/>
  <c r="B93" i="9" s="1"/>
  <c r="F93" i="9"/>
  <c r="H92" i="9"/>
  <c r="E92" i="9" s="1"/>
  <c r="B92" i="9" s="1"/>
  <c r="G92" i="9"/>
  <c r="F92" i="9"/>
  <c r="H91" i="9"/>
  <c r="G91" i="9"/>
  <c r="F91" i="9"/>
  <c r="E91" i="9"/>
  <c r="B91" i="9" s="1"/>
  <c r="H90" i="9"/>
  <c r="G90" i="9"/>
  <c r="E90" i="9" s="1"/>
  <c r="F90" i="9"/>
  <c r="H89" i="9"/>
  <c r="G89" i="9"/>
  <c r="E89" i="9" s="1"/>
  <c r="B89" i="9" s="1"/>
  <c r="F89" i="9"/>
  <c r="H88" i="9"/>
  <c r="E88" i="9" s="1"/>
  <c r="B88" i="9" s="1"/>
  <c r="G88" i="9"/>
  <c r="F88" i="9"/>
  <c r="H87" i="9"/>
  <c r="G87" i="9"/>
  <c r="F87" i="9"/>
  <c r="E87" i="9"/>
  <c r="B87" i="9" s="1"/>
  <c r="H86" i="9"/>
  <c r="G86" i="9"/>
  <c r="E86" i="9" s="1"/>
  <c r="F86" i="9"/>
  <c r="H85" i="9"/>
  <c r="G85" i="9"/>
  <c r="E85" i="9" s="1"/>
  <c r="B85" i="9" s="1"/>
  <c r="F85" i="9"/>
  <c r="H84" i="9"/>
  <c r="E84" i="9" s="1"/>
  <c r="B84" i="9" s="1"/>
  <c r="G84" i="9"/>
  <c r="F84" i="9"/>
  <c r="H83" i="9"/>
  <c r="G83" i="9"/>
  <c r="F83" i="9"/>
  <c r="E83" i="9"/>
  <c r="B83" i="9" s="1"/>
  <c r="H82" i="9"/>
  <c r="G82" i="9"/>
  <c r="E82" i="9" s="1"/>
  <c r="F82" i="9"/>
  <c r="H81" i="9"/>
  <c r="G81" i="9"/>
  <c r="E81" i="9" s="1"/>
  <c r="B81" i="9" s="1"/>
  <c r="F81" i="9"/>
  <c r="H80" i="9"/>
  <c r="E80" i="9" s="1"/>
  <c r="B80" i="9" s="1"/>
  <c r="G80" i="9"/>
  <c r="F80" i="9"/>
  <c r="H79" i="9"/>
  <c r="G79" i="9"/>
  <c r="F79" i="9"/>
  <c r="E79" i="9"/>
  <c r="B79" i="9" s="1"/>
  <c r="H78" i="9"/>
  <c r="G78" i="9"/>
  <c r="E78" i="9" s="1"/>
  <c r="F78" i="9"/>
  <c r="H77" i="9"/>
  <c r="G77" i="9"/>
  <c r="E77" i="9" s="1"/>
  <c r="B77" i="9" s="1"/>
  <c r="F77" i="9"/>
  <c r="H76" i="9"/>
  <c r="E76" i="9" s="1"/>
  <c r="B76" i="9" s="1"/>
  <c r="G76" i="9"/>
  <c r="F76" i="9"/>
  <c r="H75" i="9"/>
  <c r="G75" i="9"/>
  <c r="F75" i="9"/>
  <c r="E75" i="9"/>
  <c r="B75" i="9" s="1"/>
  <c r="H74" i="9"/>
  <c r="G74" i="9"/>
  <c r="E74" i="9" s="1"/>
  <c r="F74" i="9"/>
  <c r="H73" i="9"/>
  <c r="G73" i="9"/>
  <c r="E73" i="9" s="1"/>
  <c r="B73" i="9" s="1"/>
  <c r="F73" i="9"/>
  <c r="H72" i="9"/>
  <c r="E72" i="9" s="1"/>
  <c r="B72" i="9" s="1"/>
  <c r="G72" i="9"/>
  <c r="F72" i="9"/>
  <c r="H71" i="9"/>
  <c r="G71" i="9"/>
  <c r="F71" i="9"/>
  <c r="E71" i="9"/>
  <c r="B71" i="9" s="1"/>
  <c r="H70" i="9"/>
  <c r="G70" i="9"/>
  <c r="E70" i="9" s="1"/>
  <c r="F70" i="9"/>
  <c r="H69" i="9"/>
  <c r="G69" i="9"/>
  <c r="F69" i="9"/>
  <c r="H68" i="9"/>
  <c r="E68" i="9" s="1"/>
  <c r="B68" i="9" s="1"/>
  <c r="G68" i="9"/>
  <c r="F68" i="9"/>
  <c r="H67" i="9"/>
  <c r="G67" i="9"/>
  <c r="F67" i="9"/>
  <c r="E67" i="9"/>
  <c r="B67" i="9" s="1"/>
  <c r="H66" i="9"/>
  <c r="G66" i="9"/>
  <c r="E66" i="9" s="1"/>
  <c r="F66" i="9"/>
  <c r="H65" i="9"/>
  <c r="G65" i="9"/>
  <c r="E65" i="9" s="1"/>
  <c r="B65" i="9" s="1"/>
  <c r="F65" i="9"/>
  <c r="H64" i="9"/>
  <c r="G64" i="9"/>
  <c r="F64" i="9"/>
  <c r="E64" i="9"/>
  <c r="B64" i="9" s="1"/>
  <c r="H63" i="9"/>
  <c r="E63" i="9" s="1"/>
  <c r="B63" i="9" s="1"/>
  <c r="G63" i="9"/>
  <c r="F63" i="9"/>
  <c r="H62" i="9"/>
  <c r="G62" i="9"/>
  <c r="F62" i="9"/>
  <c r="E62" i="9"/>
  <c r="B62" i="9" s="1"/>
  <c r="H61" i="9"/>
  <c r="G61" i="9"/>
  <c r="E61" i="9" s="1"/>
  <c r="B61" i="9" s="1"/>
  <c r="F61" i="9"/>
  <c r="H60" i="9"/>
  <c r="G60" i="9"/>
  <c r="E60" i="9" s="1"/>
  <c r="B60" i="9" s="1"/>
  <c r="F60" i="9"/>
  <c r="H59" i="9"/>
  <c r="E59" i="9" s="1"/>
  <c r="B59" i="9" s="1"/>
  <c r="G59" i="9"/>
  <c r="F59" i="9"/>
  <c r="H58" i="9"/>
  <c r="G58" i="9"/>
  <c r="F58" i="9"/>
  <c r="E58" i="9"/>
  <c r="B58" i="9" s="1"/>
  <c r="H57" i="9"/>
  <c r="G57" i="9"/>
  <c r="E57" i="9" s="1"/>
  <c r="B57" i="9" s="1"/>
  <c r="F57" i="9"/>
  <c r="H56" i="9"/>
  <c r="G56" i="9"/>
  <c r="E56" i="9" s="1"/>
  <c r="B56" i="9" s="1"/>
  <c r="F56" i="9"/>
  <c r="H55" i="9"/>
  <c r="E55" i="9" s="1"/>
  <c r="B55" i="9" s="1"/>
  <c r="G55" i="9"/>
  <c r="F55" i="9"/>
  <c r="H54" i="9"/>
  <c r="E54" i="9" s="1"/>
  <c r="B54" i="9" s="1"/>
  <c r="G54" i="9"/>
  <c r="F54" i="9"/>
  <c r="H53" i="9"/>
  <c r="G53" i="9"/>
  <c r="E53" i="9" s="1"/>
  <c r="B53" i="9" s="1"/>
  <c r="F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E47" i="9" s="1"/>
  <c r="B47" i="9" s="1"/>
  <c r="G47" i="9"/>
  <c r="F47" i="9"/>
  <c r="H46" i="9"/>
  <c r="G46" i="9"/>
  <c r="F46" i="9"/>
  <c r="E46" i="9"/>
  <c r="B46" i="9" s="1"/>
  <c r="H45" i="9"/>
  <c r="G45" i="9"/>
  <c r="F45" i="9"/>
  <c r="H44" i="9"/>
  <c r="G44" i="9"/>
  <c r="F44" i="9"/>
  <c r="H43" i="9"/>
  <c r="E43" i="9" s="1"/>
  <c r="B43" i="9" s="1"/>
  <c r="G43" i="9"/>
  <c r="F43" i="9"/>
  <c r="H42" i="9"/>
  <c r="G42" i="9"/>
  <c r="F42" i="9"/>
  <c r="E42" i="9"/>
  <c r="B42" i="9" s="1"/>
  <c r="H41" i="9"/>
  <c r="G41" i="9"/>
  <c r="F41" i="9"/>
  <c r="H40" i="9"/>
  <c r="G40" i="9"/>
  <c r="E40" i="9" s="1"/>
  <c r="B40" i="9" s="1"/>
  <c r="F40" i="9"/>
  <c r="H39" i="9"/>
  <c r="E39" i="9" s="1"/>
  <c r="B39" i="9" s="1"/>
  <c r="G39" i="9"/>
  <c r="F39" i="9"/>
  <c r="H38" i="9"/>
  <c r="G38" i="9"/>
  <c r="F38" i="9"/>
  <c r="E38" i="9"/>
  <c r="B38" i="9" s="1"/>
  <c r="H37" i="9"/>
  <c r="G37" i="9"/>
  <c r="E37" i="9" s="1"/>
  <c r="B37" i="9" s="1"/>
  <c r="F37" i="9"/>
  <c r="H36" i="9"/>
  <c r="G36" i="9"/>
  <c r="E36" i="9" s="1"/>
  <c r="B36" i="9" s="1"/>
  <c r="F36" i="9"/>
  <c r="H35" i="9"/>
  <c r="E35" i="9" s="1"/>
  <c r="B35" i="9" s="1"/>
  <c r="G35" i="9"/>
  <c r="F35" i="9"/>
  <c r="H34" i="9"/>
  <c r="E34" i="9" s="1"/>
  <c r="B34" i="9" s="1"/>
  <c r="G34" i="9"/>
  <c r="F34" i="9"/>
  <c r="H33" i="9"/>
  <c r="G33" i="9"/>
  <c r="F33" i="9"/>
  <c r="H32" i="9"/>
  <c r="G32" i="9"/>
  <c r="E32" i="9" s="1"/>
  <c r="B32" i="9" s="1"/>
  <c r="F32" i="9"/>
  <c r="H31" i="9"/>
  <c r="E31" i="9" s="1"/>
  <c r="B31" i="9" s="1"/>
  <c r="G31" i="9"/>
  <c r="F31" i="9"/>
  <c r="H30" i="9"/>
  <c r="G30" i="9"/>
  <c r="F30" i="9"/>
  <c r="E30" i="9"/>
  <c r="B30" i="9" s="1"/>
  <c r="H29" i="9"/>
  <c r="G29" i="9"/>
  <c r="E29" i="9" s="1"/>
  <c r="B29" i="9" s="1"/>
  <c r="F29" i="9"/>
  <c r="H28" i="9"/>
  <c r="G28" i="9"/>
  <c r="E28" i="9" s="1"/>
  <c r="B28" i="9" s="1"/>
  <c r="F28" i="9"/>
  <c r="H27" i="9"/>
  <c r="G27" i="9"/>
  <c r="F27" i="9"/>
  <c r="H26" i="9"/>
  <c r="E26" i="9" s="1"/>
  <c r="B26" i="9" s="1"/>
  <c r="G26" i="9"/>
  <c r="F26" i="9"/>
  <c r="H25" i="9"/>
  <c r="G25" i="9"/>
  <c r="E25" i="9" s="1"/>
  <c r="B25" i="9" s="1"/>
  <c r="F25" i="9"/>
  <c r="H24" i="9"/>
  <c r="G24" i="9"/>
  <c r="E24" i="9" s="1"/>
  <c r="B24" i="9" s="1"/>
  <c r="F24" i="9"/>
  <c r="H23" i="9"/>
  <c r="E23" i="9" s="1"/>
  <c r="B23" i="9" s="1"/>
  <c r="G23" i="9"/>
  <c r="F23" i="9"/>
  <c r="H22" i="9"/>
  <c r="E22" i="9" s="1"/>
  <c r="B22" i="9" s="1"/>
  <c r="G22" i="9"/>
  <c r="F22" i="9"/>
  <c r="F21" i="9"/>
  <c r="F4" i="9"/>
  <c r="O3" i="9"/>
  <c r="G275" i="9" s="1"/>
  <c r="E275" i="9" s="1"/>
  <c r="I3" i="9"/>
  <c r="H3" i="9"/>
  <c r="G3" i="9"/>
  <c r="D101" i="8"/>
  <c r="I36" i="3" s="1"/>
  <c r="D95" i="8"/>
  <c r="D90" i="8"/>
  <c r="D85" i="8"/>
  <c r="D80" i="8"/>
  <c r="D75" i="8"/>
  <c r="D70" i="8"/>
  <c r="D65" i="8"/>
  <c r="D60" i="8"/>
  <c r="D55" i="8"/>
  <c r="C1530" i="1" s="1"/>
  <c r="H1530" i="1" s="1"/>
  <c r="D50" i="8"/>
  <c r="D44" i="8"/>
  <c r="D36" i="8"/>
  <c r="C1511" i="1" s="1"/>
  <c r="D26" i="8"/>
  <c r="D18" i="8"/>
  <c r="D8" i="8"/>
  <c r="E44" i="7"/>
  <c r="D44" i="7"/>
  <c r="E39" i="7"/>
  <c r="D39" i="7"/>
  <c r="D38" i="7" s="1"/>
  <c r="E38" i="7"/>
  <c r="E30" i="7"/>
  <c r="D30" i="7"/>
  <c r="E23" i="7"/>
  <c r="E22" i="7" s="1"/>
  <c r="D23" i="7"/>
  <c r="D22" i="7"/>
  <c r="E14" i="7"/>
  <c r="D14" i="7"/>
  <c r="E7" i="7"/>
  <c r="D7" i="7"/>
  <c r="D6" i="7" s="1"/>
  <c r="D5" i="7" s="1"/>
  <c r="E6" i="7"/>
  <c r="E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D114" i="6" s="1"/>
  <c r="F114"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6" i="5" s="1"/>
  <c r="F244" i="5"/>
  <c r="F243" i="5"/>
  <c r="E242" i="5"/>
  <c r="D242" i="5"/>
  <c r="F242" i="5" s="1"/>
  <c r="F241" i="5"/>
  <c r="F240" i="5"/>
  <c r="F239" i="5"/>
  <c r="E239" i="5"/>
  <c r="D239" i="5"/>
  <c r="E238" i="5"/>
  <c r="E237" i="5" s="1"/>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E190" i="5"/>
  <c r="H309" i="9" s="1"/>
  <c r="D190" i="5"/>
  <c r="F189" i="5"/>
  <c r="F188" i="5"/>
  <c r="F187" i="5"/>
  <c r="F186" i="5"/>
  <c r="F185" i="5"/>
  <c r="F184" i="5"/>
  <c r="F183" i="5"/>
  <c r="F182" i="5"/>
  <c r="F181" i="5"/>
  <c r="E180" i="5"/>
  <c r="D180" i="5"/>
  <c r="F179" i="5"/>
  <c r="F178" i="5"/>
  <c r="E177" i="5"/>
  <c r="H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87" i="5"/>
  <c r="D87" i="5"/>
  <c r="F87" i="5" s="1"/>
  <c r="F86" i="5"/>
  <c r="F85" i="5"/>
  <c r="F84" i="5"/>
  <c r="F83" i="5"/>
  <c r="F82" i="5"/>
  <c r="F81" i="5"/>
  <c r="F80" i="5"/>
  <c r="F79" i="5"/>
  <c r="E79" i="5"/>
  <c r="D79" i="5"/>
  <c r="F78" i="5"/>
  <c r="E78" i="5"/>
  <c r="E68" i="5" s="1"/>
  <c r="D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E12" i="5" s="1"/>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E617" i="4"/>
  <c r="F617" i="4" s="1"/>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D580" i="4" s="1"/>
  <c r="F580" i="4" s="1"/>
  <c r="F584" i="4"/>
  <c r="F583" i="4"/>
  <c r="F582" i="4"/>
  <c r="F581" i="4"/>
  <c r="E581" i="4"/>
  <c r="D581" i="4"/>
  <c r="E580"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30" i="4" s="1"/>
  <c r="F527" i="4"/>
  <c r="F526" i="4"/>
  <c r="F525" i="4"/>
  <c r="E525" i="4"/>
  <c r="D525" i="4"/>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E490" i="4"/>
  <c r="F490" i="4" s="1"/>
  <c r="D490" i="4"/>
  <c r="F489" i="4"/>
  <c r="F488" i="4"/>
  <c r="F487" i="4"/>
  <c r="F486" i="4"/>
  <c r="E485" i="4"/>
  <c r="D485" i="4"/>
  <c r="F485"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E459" i="4" s="1"/>
  <c r="D466" i="4"/>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F418" i="4"/>
  <c r="E418" i="4"/>
  <c r="D418" i="4"/>
  <c r="F417" i="4"/>
  <c r="E417" i="4"/>
  <c r="E644" i="4" s="1"/>
  <c r="D417" i="4"/>
  <c r="E416" i="4"/>
  <c r="D416" i="4"/>
  <c r="D643"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D356" i="4"/>
  <c r="D351" i="4" s="1"/>
  <c r="F351" i="4" s="1"/>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0" i="4"/>
  <c r="F309" i="4"/>
  <c r="F308" i="4"/>
  <c r="F307" i="4"/>
  <c r="F306" i="4"/>
  <c r="F305" i="4"/>
  <c r="E304" i="4"/>
  <c r="D304" i="4"/>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E264" i="4"/>
  <c r="D264" i="4"/>
  <c r="F264" i="4" s="1"/>
  <c r="F262" i="4"/>
  <c r="F261" i="4"/>
  <c r="F260" i="4"/>
  <c r="E259" i="4"/>
  <c r="D259" i="4"/>
  <c r="F258" i="4"/>
  <c r="F257" i="4"/>
  <c r="F256" i="4"/>
  <c r="F255" i="4"/>
  <c r="F254" i="4"/>
  <c r="E253" i="4"/>
  <c r="D253" i="4"/>
  <c r="F253" i="4" s="1"/>
  <c r="D252" i="4"/>
  <c r="F251" i="4"/>
  <c r="F250" i="4"/>
  <c r="F249" i="4"/>
  <c r="F248" i="4"/>
  <c r="F247" i="4"/>
  <c r="E247" i="4"/>
  <c r="D247" i="4"/>
  <c r="F246" i="4"/>
  <c r="F245" i="4"/>
  <c r="E244" i="4"/>
  <c r="D244" i="4"/>
  <c r="F244" i="4" s="1"/>
  <c r="F243" i="4"/>
  <c r="F242" i="4"/>
  <c r="F241" i="4"/>
  <c r="E240" i="4"/>
  <c r="F240" i="4" s="1"/>
  <c r="D240" i="4"/>
  <c r="F239" i="4"/>
  <c r="F238" i="4"/>
  <c r="F237" i="4"/>
  <c r="E236" i="4"/>
  <c r="D236" i="4"/>
  <c r="F236" i="4" s="1"/>
  <c r="F235" i="4"/>
  <c r="F234" i="4"/>
  <c r="F233" i="4"/>
  <c r="F232" i="4"/>
  <c r="E231" i="4"/>
  <c r="D227" i="1" s="1"/>
  <c r="D231" i="4"/>
  <c r="F230" i="4"/>
  <c r="F229" i="4"/>
  <c r="E228" i="4"/>
  <c r="D228" i="4"/>
  <c r="F228" i="4" s="1"/>
  <c r="F227" i="4"/>
  <c r="F226" i="4"/>
  <c r="E225" i="4"/>
  <c r="D225" i="4"/>
  <c r="F225" i="4" s="1"/>
  <c r="D224" i="4"/>
  <c r="F223" i="4"/>
  <c r="F222" i="4"/>
  <c r="F221" i="4"/>
  <c r="F220" i="4"/>
  <c r="F219" i="4"/>
  <c r="E219" i="4"/>
  <c r="D219" i="4"/>
  <c r="F218" i="4"/>
  <c r="F217" i="4"/>
  <c r="E216" i="4"/>
  <c r="D216" i="4"/>
  <c r="E215" i="4"/>
  <c r="F214" i="4"/>
  <c r="F213" i="4"/>
  <c r="F212" i="4"/>
  <c r="F211" i="4"/>
  <c r="E210" i="4"/>
  <c r="E196" i="4" s="1"/>
  <c r="D192" i="1"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D163" i="4"/>
  <c r="F162" i="4"/>
  <c r="F161" i="4"/>
  <c r="F160" i="4"/>
  <c r="F159" i="4"/>
  <c r="E159" i="4"/>
  <c r="E152" i="4" s="1"/>
  <c r="D159" i="4"/>
  <c r="F158" i="4"/>
  <c r="F157" i="4"/>
  <c r="F156" i="4"/>
  <c r="F155" i="4"/>
  <c r="F154" i="4"/>
  <c r="F153" i="4"/>
  <c r="E153" i="4"/>
  <c r="D153" i="4"/>
  <c r="D152" i="4"/>
  <c r="F150" i="4"/>
  <c r="F149" i="4"/>
  <c r="F148" i="4"/>
  <c r="F147" i="4"/>
  <c r="F146" i="4"/>
  <c r="F145" i="4"/>
  <c r="F144" i="4"/>
  <c r="F143" i="4"/>
  <c r="F142" i="4"/>
  <c r="F141" i="4"/>
  <c r="F140" i="4"/>
  <c r="E140" i="4"/>
  <c r="E139" i="4" s="1"/>
  <c r="D135" i="1" s="1"/>
  <c r="D140" i="4"/>
  <c r="D139" i="4"/>
  <c r="F139" i="4" s="1"/>
  <c r="F138" i="4"/>
  <c r="F137" i="4"/>
  <c r="F136" i="4"/>
  <c r="F135" i="4"/>
  <c r="E134" i="4"/>
  <c r="D134" i="4"/>
  <c r="E133" i="4"/>
  <c r="F132" i="4"/>
  <c r="F131" i="4"/>
  <c r="F130" i="4"/>
  <c r="F129" i="4"/>
  <c r="F128" i="4"/>
  <c r="E128" i="4"/>
  <c r="D128" i="4"/>
  <c r="F127" i="4"/>
  <c r="F126" i="4"/>
  <c r="F125" i="4"/>
  <c r="E125" i="4"/>
  <c r="D125" i="4"/>
  <c r="F124" i="4"/>
  <c r="E124" i="4"/>
  <c r="D124" i="4"/>
  <c r="F123" i="4"/>
  <c r="F122" i="4"/>
  <c r="F121" i="4"/>
  <c r="E120" i="4"/>
  <c r="D120" i="4"/>
  <c r="F120" i="4" s="1"/>
  <c r="F119" i="4"/>
  <c r="F118" i="4"/>
  <c r="F117" i="4"/>
  <c r="F116" i="4"/>
  <c r="F115" i="4"/>
  <c r="F114" i="4"/>
  <c r="F113" i="4"/>
  <c r="E112" i="4"/>
  <c r="F112" i="4" s="1"/>
  <c r="D112" i="4"/>
  <c r="F111" i="4"/>
  <c r="F110" i="4"/>
  <c r="F109" i="4"/>
  <c r="F108" i="4"/>
  <c r="E107" i="4"/>
  <c r="D103" i="1" s="1"/>
  <c r="D107" i="4"/>
  <c r="F105" i="4"/>
  <c r="F104" i="4"/>
  <c r="F103" i="4"/>
  <c r="F102" i="4"/>
  <c r="F101" i="4"/>
  <c r="F100" i="4"/>
  <c r="F99" i="4"/>
  <c r="E98" i="4"/>
  <c r="F98" i="4" s="1"/>
  <c r="D98" i="4"/>
  <c r="F97" i="4"/>
  <c r="F96" i="4"/>
  <c r="F95" i="4"/>
  <c r="F94" i="4"/>
  <c r="F93" i="4"/>
  <c r="F92" i="4"/>
  <c r="F91" i="4"/>
  <c r="E91" i="4"/>
  <c r="D91" i="4"/>
  <c r="F90" i="4"/>
  <c r="F89" i="4"/>
  <c r="F88" i="4"/>
  <c r="F87" i="4"/>
  <c r="F86" i="4"/>
  <c r="F85" i="4"/>
  <c r="F84" i="4"/>
  <c r="E83" i="4"/>
  <c r="E82" i="4" s="1"/>
  <c r="D78" i="1" s="1"/>
  <c r="D83" i="4"/>
  <c r="F83" i="4" s="1"/>
  <c r="F81" i="4"/>
  <c r="F80" i="4"/>
  <c r="F79" i="4"/>
  <c r="F78" i="4"/>
  <c r="F77" i="4"/>
  <c r="E77" i="4"/>
  <c r="D77" i="4"/>
  <c r="F76" i="4"/>
  <c r="F75" i="4"/>
  <c r="E74" i="4"/>
  <c r="D70" i="1" s="1"/>
  <c r="D74" i="4"/>
  <c r="F73" i="4"/>
  <c r="F72" i="4"/>
  <c r="E71" i="4"/>
  <c r="D71" i="4"/>
  <c r="F71" i="4" s="1"/>
  <c r="F70" i="4"/>
  <c r="F69" i="4"/>
  <c r="F68" i="4"/>
  <c r="E68" i="4"/>
  <c r="D68" i="4"/>
  <c r="F67" i="4"/>
  <c r="F66" i="4"/>
  <c r="F65" i="4"/>
  <c r="E65" i="4"/>
  <c r="D65" i="4"/>
  <c r="F64" i="4"/>
  <c r="F63" i="4"/>
  <c r="E62" i="4"/>
  <c r="D62" i="4"/>
  <c r="F62" i="4" s="1"/>
  <c r="F61" i="4"/>
  <c r="F60" i="4"/>
  <c r="E59" i="4"/>
  <c r="D59" i="4"/>
  <c r="F58" i="4"/>
  <c r="F57" i="4"/>
  <c r="F56" i="4"/>
  <c r="F55" i="4"/>
  <c r="E54" i="4"/>
  <c r="D54" i="4"/>
  <c r="F54" i="4" s="1"/>
  <c r="F53" i="4"/>
  <c r="F52" i="4"/>
  <c r="E51" i="4"/>
  <c r="D51" i="4"/>
  <c r="F51" i="4" s="1"/>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F23" i="4" s="1"/>
  <c r="D23" i="4"/>
  <c r="F22" i="4"/>
  <c r="F21" i="4"/>
  <c r="F20" i="4"/>
  <c r="F19" i="4"/>
  <c r="F18" i="4"/>
  <c r="F17" i="4"/>
  <c r="E17" i="4"/>
  <c r="D17" i="4"/>
  <c r="F16" i="4"/>
  <c r="F15" i="4"/>
  <c r="F14" i="4"/>
  <c r="F13" i="4"/>
  <c r="F12" i="4"/>
  <c r="F11" i="4"/>
  <c r="F10" i="4"/>
  <c r="F9" i="4"/>
  <c r="F8" i="4"/>
  <c r="E8" i="4"/>
  <c r="D8" i="4"/>
  <c r="D7" i="4"/>
  <c r="G36" i="3"/>
  <c r="B36" i="3"/>
  <c r="G35" i="3"/>
  <c r="B35" i="3"/>
  <c r="G34" i="3"/>
  <c r="B34" i="3"/>
  <c r="I33" i="3"/>
  <c r="G33" i="3"/>
  <c r="B33" i="3"/>
  <c r="I32" i="3"/>
  <c r="H32" i="3"/>
  <c r="G32" i="3"/>
  <c r="B32" i="3"/>
  <c r="I31" i="3"/>
  <c r="H31" i="3"/>
  <c r="G31" i="3"/>
  <c r="B31" i="3"/>
  <c r="I30" i="3"/>
  <c r="H30" i="3"/>
  <c r="G30" i="3"/>
  <c r="B30" i="3"/>
  <c r="I29" i="3"/>
  <c r="G29" i="3"/>
  <c r="B29" i="3"/>
  <c r="G28" i="3"/>
  <c r="B28" i="3"/>
  <c r="I27" i="3"/>
  <c r="H27" i="3"/>
  <c r="G27" i="3"/>
  <c r="B27" i="3"/>
  <c r="I26" i="3"/>
  <c r="H26" i="3"/>
  <c r="G26" i="3"/>
  <c r="B26" i="3"/>
  <c r="G25" i="3"/>
  <c r="B25" i="3"/>
  <c r="I24" i="3"/>
  <c r="H24" i="3"/>
  <c r="G24" i="3"/>
  <c r="B24" i="3"/>
  <c r="I23" i="3"/>
  <c r="G23" i="3"/>
  <c r="B23" i="3"/>
  <c r="G22" i="3"/>
  <c r="B22" i="3"/>
  <c r="I21" i="3"/>
  <c r="G21" i="3"/>
  <c r="B21" i="3"/>
  <c r="G20" i="3"/>
  <c r="B20" i="3"/>
  <c r="G19" i="3"/>
  <c r="B19" i="3"/>
  <c r="G18" i="3"/>
  <c r="B18" i="3"/>
  <c r="G17" i="3"/>
  <c r="B17" i="3"/>
  <c r="G16" i="3"/>
  <c r="B16" i="3"/>
  <c r="H10" i="3" a="1"/>
  <c r="H10" i="3" s="1"/>
  <c r="L3" i="9" s="1"/>
  <c r="C1580" i="1"/>
  <c r="H1580" i="1" s="1"/>
  <c r="C1579" i="1"/>
  <c r="H1579" i="1" s="1"/>
  <c r="H1578" i="1"/>
  <c r="C1578" i="1"/>
  <c r="G1578" i="1" s="1"/>
  <c r="H1577" i="1"/>
  <c r="G1577" i="1"/>
  <c r="C1577" i="1"/>
  <c r="G1575" i="1"/>
  <c r="C1575" i="1"/>
  <c r="H1575" i="1" s="1"/>
  <c r="C1574" i="1"/>
  <c r="G1574" i="1" s="1"/>
  <c r="H1573" i="1"/>
  <c r="G1573" i="1"/>
  <c r="C1573" i="1"/>
  <c r="H1572" i="1"/>
  <c r="G1572" i="1"/>
  <c r="C1572" i="1"/>
  <c r="C1571" i="1"/>
  <c r="H1571" i="1" s="1"/>
  <c r="H1570" i="1"/>
  <c r="C1570" i="1"/>
  <c r="G1570" i="1" s="1"/>
  <c r="H1569" i="1"/>
  <c r="G1569" i="1"/>
  <c r="C1569" i="1"/>
  <c r="C1568" i="1"/>
  <c r="H1568" i="1" s="1"/>
  <c r="G1567" i="1"/>
  <c r="C1567" i="1"/>
  <c r="H1567" i="1" s="1"/>
  <c r="C1566" i="1"/>
  <c r="G1566" i="1" s="1"/>
  <c r="H1565" i="1"/>
  <c r="C1565" i="1"/>
  <c r="G1565" i="1" s="1"/>
  <c r="H1564" i="1"/>
  <c r="G1564" i="1"/>
  <c r="C1564" i="1"/>
  <c r="C1563" i="1"/>
  <c r="H1563" i="1" s="1"/>
  <c r="H1562" i="1"/>
  <c r="C1562" i="1"/>
  <c r="G1562" i="1" s="1"/>
  <c r="H1561" i="1"/>
  <c r="G1561" i="1"/>
  <c r="C1561" i="1"/>
  <c r="C1560" i="1"/>
  <c r="H1560" i="1" s="1"/>
  <c r="G1559" i="1"/>
  <c r="C1559" i="1"/>
  <c r="H1559" i="1" s="1"/>
  <c r="C1558" i="1"/>
  <c r="G1558" i="1" s="1"/>
  <c r="H1557" i="1"/>
  <c r="G1557" i="1"/>
  <c r="C1557" i="1"/>
  <c r="H1556" i="1"/>
  <c r="G1556" i="1"/>
  <c r="C1556" i="1"/>
  <c r="G1555" i="1"/>
  <c r="C1555" i="1"/>
  <c r="H1555" i="1" s="1"/>
  <c r="C1554" i="1"/>
  <c r="H1554" i="1" s="1"/>
  <c r="H1553" i="1"/>
  <c r="G1553" i="1"/>
  <c r="C1553" i="1"/>
  <c r="H1552" i="1"/>
  <c r="G1552" i="1"/>
  <c r="C1552" i="1"/>
  <c r="G1551" i="1"/>
  <c r="C1551" i="1"/>
  <c r="H1551" i="1" s="1"/>
  <c r="C1550" i="1"/>
  <c r="H1550" i="1" s="1"/>
  <c r="H1549" i="1"/>
  <c r="G1549" i="1"/>
  <c r="C1549" i="1"/>
  <c r="H1548" i="1"/>
  <c r="G1548" i="1"/>
  <c r="C1548" i="1"/>
  <c r="G1547" i="1"/>
  <c r="C1547" i="1"/>
  <c r="H1547" i="1" s="1"/>
  <c r="C1546" i="1"/>
  <c r="H1546" i="1" s="1"/>
  <c r="H1545" i="1"/>
  <c r="G1545" i="1"/>
  <c r="C1545" i="1"/>
  <c r="H1544" i="1"/>
  <c r="G1544" i="1"/>
  <c r="C1544" i="1"/>
  <c r="G1543" i="1"/>
  <c r="C1543" i="1"/>
  <c r="H1543" i="1" s="1"/>
  <c r="C1542" i="1"/>
  <c r="H1542" i="1" s="1"/>
  <c r="H1541" i="1"/>
  <c r="G1541" i="1"/>
  <c r="C1541" i="1"/>
  <c r="H1540" i="1"/>
  <c r="G1540" i="1"/>
  <c r="C1540" i="1"/>
  <c r="G1539" i="1"/>
  <c r="C1539" i="1"/>
  <c r="H1539" i="1" s="1"/>
  <c r="C1538" i="1"/>
  <c r="H1538" i="1" s="1"/>
  <c r="H1537" i="1"/>
  <c r="G1537" i="1"/>
  <c r="C1537" i="1"/>
  <c r="H1536" i="1"/>
  <c r="G1536" i="1"/>
  <c r="C1536" i="1"/>
  <c r="G1535" i="1"/>
  <c r="C1535" i="1"/>
  <c r="H1535" i="1" s="1"/>
  <c r="C1534" i="1"/>
  <c r="H1534" i="1" s="1"/>
  <c r="C1533" i="1"/>
  <c r="H1533" i="1" s="1"/>
  <c r="H1532" i="1"/>
  <c r="G1532" i="1"/>
  <c r="C1532" i="1"/>
  <c r="G1531" i="1"/>
  <c r="C1531" i="1"/>
  <c r="H1531" i="1" s="1"/>
  <c r="H1529" i="1"/>
  <c r="G1529" i="1"/>
  <c r="C1529" i="1"/>
  <c r="H1528" i="1"/>
  <c r="G1528" i="1"/>
  <c r="C1528" i="1"/>
  <c r="G1527" i="1"/>
  <c r="C1527" i="1"/>
  <c r="H1527" i="1" s="1"/>
  <c r="C1526" i="1"/>
  <c r="H1526" i="1" s="1"/>
  <c r="H1525" i="1"/>
  <c r="G1525" i="1"/>
  <c r="C1525" i="1"/>
  <c r="G1523" i="1"/>
  <c r="C1523" i="1"/>
  <c r="H1523" i="1" s="1"/>
  <c r="C1522" i="1"/>
  <c r="H1522" i="1" s="1"/>
  <c r="H1521" i="1"/>
  <c r="G1521" i="1"/>
  <c r="C1521" i="1"/>
  <c r="H1520" i="1"/>
  <c r="G1520" i="1"/>
  <c r="C1520" i="1"/>
  <c r="G1519" i="1"/>
  <c r="C1519" i="1"/>
  <c r="H1519" i="1" s="1"/>
  <c r="H1516" i="1"/>
  <c r="G1516" i="1"/>
  <c r="C1516" i="1"/>
  <c r="G1515" i="1"/>
  <c r="C1515" i="1"/>
  <c r="H1515" i="1" s="1"/>
  <c r="C1514" i="1"/>
  <c r="H1514" i="1" s="1"/>
  <c r="H1513" i="1"/>
  <c r="G1513" i="1"/>
  <c r="C1513" i="1"/>
  <c r="H1512" i="1"/>
  <c r="G1512" i="1"/>
  <c r="C1512" i="1"/>
  <c r="C1510" i="1"/>
  <c r="H1510" i="1" s="1"/>
  <c r="H1509" i="1"/>
  <c r="G1509" i="1"/>
  <c r="C1509" i="1"/>
  <c r="H1508" i="1"/>
  <c r="G1508" i="1"/>
  <c r="C1508" i="1"/>
  <c r="C1507" i="1"/>
  <c r="H1507" i="1" s="1"/>
  <c r="C1506" i="1"/>
  <c r="H1506" i="1" s="1"/>
  <c r="H1505" i="1"/>
  <c r="G1505" i="1"/>
  <c r="C1505" i="1"/>
  <c r="H1504" i="1"/>
  <c r="G1504" i="1"/>
  <c r="C1504" i="1"/>
  <c r="C1503" i="1"/>
  <c r="H1503" i="1" s="1"/>
  <c r="C1502" i="1"/>
  <c r="H1502" i="1" s="1"/>
  <c r="H1500" i="1"/>
  <c r="G1500" i="1"/>
  <c r="C1500" i="1"/>
  <c r="C1498" i="1"/>
  <c r="H1498" i="1" s="1"/>
  <c r="C1497" i="1"/>
  <c r="G1497" i="1" s="1"/>
  <c r="H1496" i="1"/>
  <c r="G1496" i="1"/>
  <c r="C1496" i="1"/>
  <c r="G1495" i="1"/>
  <c r="C1495" i="1"/>
  <c r="H1495" i="1" s="1"/>
  <c r="C1494" i="1"/>
  <c r="H1494" i="1" s="1"/>
  <c r="C1493" i="1"/>
  <c r="H1493" i="1" s="1"/>
  <c r="H1492" i="1"/>
  <c r="G1492" i="1"/>
  <c r="C1492" i="1"/>
  <c r="G1491" i="1"/>
  <c r="C1491" i="1"/>
  <c r="H1491" i="1" s="1"/>
  <c r="C1490" i="1"/>
  <c r="H1490" i="1" s="1"/>
  <c r="G1489" i="1"/>
  <c r="C1489" i="1"/>
  <c r="H1489" i="1" s="1"/>
  <c r="H1488" i="1"/>
  <c r="G1488" i="1"/>
  <c r="C1488" i="1"/>
  <c r="G1487" i="1"/>
  <c r="C1487" i="1"/>
  <c r="H1487" i="1" s="1"/>
  <c r="C1486" i="1"/>
  <c r="H1486" i="1" s="1"/>
  <c r="H1485" i="1"/>
  <c r="C1485" i="1"/>
  <c r="G1485" i="1" s="1"/>
  <c r="H1484" i="1"/>
  <c r="C1484" i="1"/>
  <c r="G1484" i="1" s="1"/>
  <c r="C1482" i="1"/>
  <c r="H1482" i="1" s="1"/>
  <c r="C1480" i="1"/>
  <c r="H1480" i="1" s="1"/>
  <c r="D1479" i="1"/>
  <c r="C1479" i="1"/>
  <c r="H1479" i="1" s="1"/>
  <c r="G1478" i="1"/>
  <c r="D1478" i="1"/>
  <c r="J1478" i="1" s="1"/>
  <c r="C1478" i="1"/>
  <c r="H1478" i="1" s="1"/>
  <c r="D1477" i="1"/>
  <c r="C1477" i="1"/>
  <c r="H1477" i="1" s="1"/>
  <c r="G1476" i="1"/>
  <c r="D1476" i="1"/>
  <c r="J1476" i="1" s="1"/>
  <c r="C1476" i="1"/>
  <c r="H1476" i="1" s="1"/>
  <c r="G1475" i="1"/>
  <c r="D1475" i="1"/>
  <c r="C1475" i="1"/>
  <c r="H1475" i="1" s="1"/>
  <c r="D1474" i="1"/>
  <c r="C1474" i="1"/>
  <c r="H1474" i="1" s="1"/>
  <c r="G1473" i="1"/>
  <c r="D1473" i="1"/>
  <c r="J1473" i="1" s="1"/>
  <c r="C1473" i="1"/>
  <c r="H1473" i="1" s="1"/>
  <c r="D1472" i="1"/>
  <c r="C1472" i="1"/>
  <c r="H1472" i="1" s="1"/>
  <c r="G1471" i="1"/>
  <c r="I1471" i="1" s="1"/>
  <c r="D1471" i="1"/>
  <c r="J1471" i="1" s="1"/>
  <c r="C1471" i="1"/>
  <c r="H1471" i="1" s="1"/>
  <c r="G1470" i="1"/>
  <c r="D1470" i="1"/>
  <c r="C1470" i="1"/>
  <c r="H1470" i="1" s="1"/>
  <c r="G1469" i="1"/>
  <c r="D1469" i="1"/>
  <c r="C1469" i="1"/>
  <c r="H1469" i="1" s="1"/>
  <c r="D1468" i="1"/>
  <c r="C1468" i="1"/>
  <c r="H1468" i="1" s="1"/>
  <c r="G1467" i="1"/>
  <c r="D1467" i="1"/>
  <c r="J1467" i="1" s="1"/>
  <c r="C1467" i="1"/>
  <c r="H1467" i="1" s="1"/>
  <c r="D1466" i="1"/>
  <c r="C1466" i="1"/>
  <c r="H1466" i="1" s="1"/>
  <c r="G1465" i="1"/>
  <c r="I1465" i="1" s="1"/>
  <c r="D1465" i="1"/>
  <c r="J1465" i="1" s="1"/>
  <c r="C1465" i="1"/>
  <c r="H1465" i="1" s="1"/>
  <c r="D1464" i="1"/>
  <c r="C1464" i="1"/>
  <c r="H1464" i="1" s="1"/>
  <c r="G1463" i="1"/>
  <c r="I1463" i="1" s="1"/>
  <c r="D1463" i="1"/>
  <c r="J1463" i="1" s="1"/>
  <c r="C1463" i="1"/>
  <c r="H1463" i="1" s="1"/>
  <c r="D1462" i="1"/>
  <c r="C1462" i="1"/>
  <c r="H1462" i="1" s="1"/>
  <c r="D1461" i="1"/>
  <c r="C1461" i="1"/>
  <c r="H1461" i="1" s="1"/>
  <c r="G1460" i="1"/>
  <c r="I1460" i="1" s="1"/>
  <c r="D1460" i="1"/>
  <c r="J1460" i="1" s="1"/>
  <c r="C1460" i="1"/>
  <c r="H1460" i="1" s="1"/>
  <c r="D1459" i="1"/>
  <c r="C1459" i="1"/>
  <c r="H1459" i="1" s="1"/>
  <c r="G1458" i="1"/>
  <c r="I1458" i="1" s="1"/>
  <c r="D1458" i="1"/>
  <c r="J1458" i="1" s="1"/>
  <c r="C1458" i="1"/>
  <c r="H1458" i="1" s="1"/>
  <c r="D1457" i="1"/>
  <c r="C1457" i="1"/>
  <c r="H1457" i="1" s="1"/>
  <c r="G1456" i="1"/>
  <c r="D1456" i="1"/>
  <c r="J1456" i="1" s="1"/>
  <c r="C1456" i="1"/>
  <c r="H1456" i="1" s="1"/>
  <c r="D1455" i="1"/>
  <c r="C1455" i="1"/>
  <c r="H1455" i="1" s="1"/>
  <c r="D1454" i="1"/>
  <c r="C1454" i="1"/>
  <c r="H1454" i="1" s="1"/>
  <c r="D1453" i="1"/>
  <c r="C1453" i="1"/>
  <c r="H1453" i="1" s="1"/>
  <c r="G1452" i="1"/>
  <c r="D1452" i="1"/>
  <c r="J1452" i="1" s="1"/>
  <c r="C1452" i="1"/>
  <c r="H1452" i="1" s="1"/>
  <c r="D1451" i="1"/>
  <c r="C1451" i="1"/>
  <c r="H1451" i="1" s="1"/>
  <c r="G1450" i="1"/>
  <c r="I1450" i="1" s="1"/>
  <c r="D1450" i="1"/>
  <c r="J1450" i="1" s="1"/>
  <c r="C1450" i="1"/>
  <c r="H1450" i="1" s="1"/>
  <c r="D1449" i="1"/>
  <c r="C1449" i="1"/>
  <c r="H1449" i="1" s="1"/>
  <c r="G1448" i="1"/>
  <c r="I1448" i="1" s="1"/>
  <c r="D1448" i="1"/>
  <c r="J1448" i="1" s="1"/>
  <c r="C1448" i="1"/>
  <c r="H1448" i="1" s="1"/>
  <c r="D1447" i="1"/>
  <c r="C1447" i="1"/>
  <c r="H1447" i="1" s="1"/>
  <c r="G1446" i="1"/>
  <c r="D1446" i="1"/>
  <c r="J1446" i="1" s="1"/>
  <c r="C1446" i="1"/>
  <c r="H1446" i="1" s="1"/>
  <c r="H1445" i="1"/>
  <c r="G1445" i="1"/>
  <c r="D1445" i="1"/>
  <c r="C1445" i="1"/>
  <c r="J1445" i="1" s="1"/>
  <c r="D1444" i="1"/>
  <c r="J1444" i="1" s="1"/>
  <c r="C1444" i="1"/>
  <c r="H1444" i="1" s="1"/>
  <c r="H1443" i="1"/>
  <c r="G1443" i="1"/>
  <c r="I1443" i="1" s="1"/>
  <c r="D1443" i="1"/>
  <c r="J1443" i="1" s="1"/>
  <c r="C1443" i="1"/>
  <c r="D1442" i="1"/>
  <c r="J1442" i="1" s="1"/>
  <c r="C1442" i="1"/>
  <c r="H1442" i="1" s="1"/>
  <c r="H1441" i="1"/>
  <c r="G1441" i="1"/>
  <c r="I1441" i="1" s="1"/>
  <c r="D1441" i="1"/>
  <c r="J1441" i="1" s="1"/>
  <c r="C1441" i="1"/>
  <c r="D1440" i="1"/>
  <c r="J1440" i="1" s="1"/>
  <c r="C1440" i="1"/>
  <c r="H1440" i="1" s="1"/>
  <c r="H1439" i="1"/>
  <c r="G1439" i="1"/>
  <c r="I1439" i="1" s="1"/>
  <c r="D1439" i="1"/>
  <c r="J1439" i="1" s="1"/>
  <c r="C1439" i="1"/>
  <c r="H1438" i="1"/>
  <c r="G1438" i="1"/>
  <c r="D1438" i="1"/>
  <c r="C1438" i="1"/>
  <c r="H1437" i="1"/>
  <c r="G1437" i="1"/>
  <c r="D1437" i="1"/>
  <c r="C1437" i="1"/>
  <c r="H1436" i="1"/>
  <c r="G1436" i="1"/>
  <c r="D1436" i="1"/>
  <c r="C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D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D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D961" i="1"/>
  <c r="G961" i="1" s="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D821" i="1"/>
  <c r="G821" i="1" s="1"/>
  <c r="C821" i="1"/>
  <c r="H820" i="1"/>
  <c r="G820" i="1"/>
  <c r="D820" i="1"/>
  <c r="C820" i="1"/>
  <c r="H819" i="1"/>
  <c r="G819" i="1"/>
  <c r="D819" i="1"/>
  <c r="C819" i="1"/>
  <c r="H818" i="1"/>
  <c r="G818" i="1"/>
  <c r="D818" i="1"/>
  <c r="C818" i="1"/>
  <c r="H817" i="1"/>
  <c r="G817" i="1"/>
  <c r="D817" i="1"/>
  <c r="C817" i="1"/>
  <c r="H816" i="1"/>
  <c r="D816" i="1"/>
  <c r="G816" i="1" s="1"/>
  <c r="C816" i="1"/>
  <c r="H815" i="1"/>
  <c r="G815" i="1"/>
  <c r="D815" i="1"/>
  <c r="C815" i="1"/>
  <c r="H814" i="1"/>
  <c r="D814" i="1"/>
  <c r="G814" i="1" s="1"/>
  <c r="C814" i="1"/>
  <c r="H813" i="1"/>
  <c r="G813" i="1"/>
  <c r="D813" i="1"/>
  <c r="C813" i="1"/>
  <c r="H812" i="1"/>
  <c r="D812" i="1"/>
  <c r="G812" i="1" s="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D757" i="1"/>
  <c r="G757" i="1" s="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G711" i="1"/>
  <c r="D711" i="1"/>
  <c r="H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G687" i="1"/>
  <c r="D687" i="1"/>
  <c r="H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D648" i="1"/>
  <c r="H648" i="1" s="1"/>
  <c r="C648" i="1"/>
  <c r="H647" i="1"/>
  <c r="G647" i="1"/>
  <c r="D647" i="1"/>
  <c r="C647" i="1"/>
  <c r="G646" i="1"/>
  <c r="D646" i="1"/>
  <c r="H646" i="1" s="1"/>
  <c r="C646" i="1"/>
  <c r="G645" i="1"/>
  <c r="D645" i="1"/>
  <c r="H645" i="1" s="1"/>
  <c r="C645" i="1"/>
  <c r="H644" i="1"/>
  <c r="G644" i="1"/>
  <c r="D644" i="1"/>
  <c r="C644" i="1"/>
  <c r="H643" i="1"/>
  <c r="G643" i="1"/>
  <c r="D643" i="1"/>
  <c r="C643" i="1"/>
  <c r="G642" i="1"/>
  <c r="D642" i="1"/>
  <c r="H642" i="1" s="1"/>
  <c r="C642" i="1"/>
  <c r="H641" i="1"/>
  <c r="G641" i="1"/>
  <c r="D641" i="1"/>
  <c r="C641" i="1"/>
  <c r="D638"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D612" i="1"/>
  <c r="H612" i="1" s="1"/>
  <c r="C612" i="1"/>
  <c r="D611" i="1"/>
  <c r="H611" i="1" s="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3" i="1"/>
  <c r="D413" i="1"/>
  <c r="G413" i="1" s="1"/>
  <c r="C413" i="1"/>
  <c r="C412" i="1"/>
  <c r="D411" i="1"/>
  <c r="H411" i="1" s="1"/>
  <c r="C411" i="1"/>
  <c r="H406" i="1"/>
  <c r="G406" i="1"/>
  <c r="D406" i="1"/>
  <c r="C406" i="1"/>
  <c r="D405" i="1"/>
  <c r="H405" i="1" s="1"/>
  <c r="C405" i="1"/>
  <c r="G404" i="1"/>
  <c r="D404" i="1"/>
  <c r="H404" i="1" s="1"/>
  <c r="C404" i="1"/>
  <c r="H401" i="1"/>
  <c r="G401" i="1"/>
  <c r="D401" i="1"/>
  <c r="C401" i="1"/>
  <c r="H400" i="1"/>
  <c r="G400" i="1"/>
  <c r="D400" i="1"/>
  <c r="C400" i="1"/>
  <c r="H399" i="1"/>
  <c r="G399" i="1"/>
  <c r="D399" i="1"/>
  <c r="C399" i="1"/>
  <c r="G398" i="1"/>
  <c r="D398" i="1"/>
  <c r="H398" i="1" s="1"/>
  <c r="C398" i="1"/>
  <c r="G397" i="1"/>
  <c r="D397" i="1"/>
  <c r="H397"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G390" i="1"/>
  <c r="D390" i="1"/>
  <c r="H390" i="1" s="1"/>
  <c r="C390" i="1"/>
  <c r="H389" i="1"/>
  <c r="G389" i="1"/>
  <c r="D389" i="1"/>
  <c r="C389" i="1"/>
  <c r="G388" i="1"/>
  <c r="D388" i="1"/>
  <c r="H388" i="1" s="1"/>
  <c r="C388" i="1"/>
  <c r="H387" i="1"/>
  <c r="G387" i="1"/>
  <c r="D387" i="1"/>
  <c r="C387" i="1"/>
  <c r="G386" i="1"/>
  <c r="D386" i="1"/>
  <c r="H386" i="1" s="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G364" i="1"/>
  <c r="D364" i="1"/>
  <c r="H364" i="1" s="1"/>
  <c r="C364" i="1"/>
  <c r="G363" i="1"/>
  <c r="D363" i="1"/>
  <c r="H363" i="1" s="1"/>
  <c r="C363" i="1"/>
  <c r="G362" i="1"/>
  <c r="D362" i="1"/>
  <c r="H362" i="1" s="1"/>
  <c r="C362" i="1"/>
  <c r="H361" i="1"/>
  <c r="G361" i="1"/>
  <c r="D361" i="1"/>
  <c r="C361" i="1"/>
  <c r="H360" i="1"/>
  <c r="G360" i="1"/>
  <c r="D360" i="1"/>
  <c r="C360" i="1"/>
  <c r="G359" i="1"/>
  <c r="D359" i="1"/>
  <c r="H359" i="1" s="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D289" i="1"/>
  <c r="H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D257" i="1"/>
  <c r="H257" i="1" s="1"/>
  <c r="C257" i="1"/>
  <c r="D256" i="1"/>
  <c r="H256" i="1" s="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D244" i="1"/>
  <c r="H244" i="1" s="1"/>
  <c r="C244" i="1"/>
  <c r="D243" i="1"/>
  <c r="H243" i="1" s="1"/>
  <c r="C243" i="1"/>
  <c r="H242" i="1"/>
  <c r="G242" i="1"/>
  <c r="D242" i="1"/>
  <c r="C242" i="1"/>
  <c r="H241" i="1"/>
  <c r="G241" i="1"/>
  <c r="D241" i="1"/>
  <c r="C241" i="1"/>
  <c r="H240" i="1"/>
  <c r="G240" i="1"/>
  <c r="D240" i="1"/>
  <c r="C240" i="1"/>
  <c r="H239" i="1"/>
  <c r="G239" i="1"/>
  <c r="D239" i="1"/>
  <c r="C239" i="1"/>
  <c r="D238" i="1"/>
  <c r="H238" i="1" s="1"/>
  <c r="C238" i="1"/>
  <c r="D237" i="1"/>
  <c r="H237" i="1" s="1"/>
  <c r="C237" i="1"/>
  <c r="D236" i="1"/>
  <c r="H236" i="1" s="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D201" i="1"/>
  <c r="H201" i="1" s="1"/>
  <c r="C201" i="1"/>
  <c r="H200" i="1"/>
  <c r="G200" i="1"/>
  <c r="D200" i="1"/>
  <c r="C200" i="1"/>
  <c r="H199" i="1"/>
  <c r="G199" i="1"/>
  <c r="D199" i="1"/>
  <c r="C199" i="1"/>
  <c r="D198" i="1"/>
  <c r="H198" i="1" s="1"/>
  <c r="C198" i="1"/>
  <c r="H197" i="1"/>
  <c r="G197" i="1"/>
  <c r="D197" i="1"/>
  <c r="C197" i="1"/>
  <c r="H196" i="1"/>
  <c r="G196" i="1"/>
  <c r="D196" i="1"/>
  <c r="C196" i="1"/>
  <c r="H195" i="1"/>
  <c r="G195" i="1"/>
  <c r="D195" i="1"/>
  <c r="C195" i="1"/>
  <c r="H194" i="1"/>
  <c r="G194" i="1"/>
  <c r="D194" i="1"/>
  <c r="C194" i="1"/>
  <c r="H193" i="1"/>
  <c r="G193" i="1"/>
  <c r="D193" i="1"/>
  <c r="C193" i="1"/>
  <c r="G191" i="1"/>
  <c r="D191" i="1"/>
  <c r="H191" i="1" s="1"/>
  <c r="C191" i="1"/>
  <c r="H190" i="1"/>
  <c r="G190" i="1"/>
  <c r="D190" i="1"/>
  <c r="C190" i="1"/>
  <c r="G189" i="1"/>
  <c r="D189" i="1"/>
  <c r="H189" i="1" s="1"/>
  <c r="C189" i="1"/>
  <c r="G188" i="1"/>
  <c r="D188" i="1"/>
  <c r="H188" i="1" s="1"/>
  <c r="C188" i="1"/>
  <c r="G187" i="1"/>
  <c r="D187" i="1"/>
  <c r="H187" i="1" s="1"/>
  <c r="C187" i="1"/>
  <c r="H186" i="1"/>
  <c r="G186" i="1"/>
  <c r="D186" i="1"/>
  <c r="C186" i="1"/>
  <c r="H185" i="1"/>
  <c r="G185" i="1"/>
  <c r="D185" i="1"/>
  <c r="C185" i="1"/>
  <c r="D184" i="1"/>
  <c r="H184" i="1" s="1"/>
  <c r="C184" i="1"/>
  <c r="H183" i="1"/>
  <c r="G183" i="1"/>
  <c r="D183" i="1"/>
  <c r="C183" i="1"/>
  <c r="G182" i="1"/>
  <c r="D182" i="1"/>
  <c r="H182" i="1" s="1"/>
  <c r="C182" i="1"/>
  <c r="G181" i="1"/>
  <c r="D181" i="1"/>
  <c r="H181" i="1" s="1"/>
  <c r="C181" i="1"/>
  <c r="G180" i="1"/>
  <c r="D180" i="1"/>
  <c r="H180" i="1" s="1"/>
  <c r="C180" i="1"/>
  <c r="G179" i="1"/>
  <c r="D179" i="1"/>
  <c r="H179" i="1" s="1"/>
  <c r="C179" i="1"/>
  <c r="H178" i="1"/>
  <c r="G178" i="1"/>
  <c r="D178" i="1"/>
  <c r="C178" i="1"/>
  <c r="G177" i="1"/>
  <c r="D177" i="1"/>
  <c r="H177" i="1" s="1"/>
  <c r="C177" i="1"/>
  <c r="G176" i="1"/>
  <c r="D176" i="1"/>
  <c r="H176" i="1" s="1"/>
  <c r="C176" i="1"/>
  <c r="G175" i="1"/>
  <c r="D175" i="1"/>
  <c r="H175" i="1" s="1"/>
  <c r="C175" i="1"/>
  <c r="G174" i="1"/>
  <c r="D174" i="1"/>
  <c r="H174" i="1" s="1"/>
  <c r="C174" i="1"/>
  <c r="D173" i="1"/>
  <c r="H173" i="1" s="1"/>
  <c r="C173" i="1"/>
  <c r="H172" i="1"/>
  <c r="G172" i="1"/>
  <c r="D172" i="1"/>
  <c r="C172" i="1"/>
  <c r="H171" i="1"/>
  <c r="G171" i="1"/>
  <c r="D171" i="1"/>
  <c r="C171" i="1"/>
  <c r="G170" i="1"/>
  <c r="D170" i="1"/>
  <c r="H170" i="1" s="1"/>
  <c r="C170" i="1"/>
  <c r="H169" i="1"/>
  <c r="G169" i="1"/>
  <c r="D169" i="1"/>
  <c r="C169" i="1"/>
  <c r="G168" i="1"/>
  <c r="D168" i="1"/>
  <c r="H168" i="1" s="1"/>
  <c r="C168" i="1"/>
  <c r="H167" i="1"/>
  <c r="G167" i="1"/>
  <c r="D167" i="1"/>
  <c r="C167" i="1"/>
  <c r="H166" i="1"/>
  <c r="D166" i="1"/>
  <c r="G166" i="1" s="1"/>
  <c r="C166" i="1"/>
  <c r="C165" i="1"/>
  <c r="H164" i="1"/>
  <c r="D164" i="1"/>
  <c r="G164" i="1" s="1"/>
  <c r="C164" i="1"/>
  <c r="D163" i="1"/>
  <c r="H163" i="1" s="1"/>
  <c r="C163" i="1"/>
  <c r="D162" i="1"/>
  <c r="H162" i="1" s="1"/>
  <c r="C162" i="1"/>
  <c r="D161" i="1"/>
  <c r="H161" i="1" s="1"/>
  <c r="C161" i="1"/>
  <c r="D160" i="1"/>
  <c r="H160" i="1" s="1"/>
  <c r="C160" i="1"/>
  <c r="C159" i="1"/>
  <c r="H158" i="1"/>
  <c r="G158" i="1"/>
  <c r="D158" i="1"/>
  <c r="C158" i="1"/>
  <c r="H157" i="1"/>
  <c r="D157" i="1"/>
  <c r="G157" i="1" s="1"/>
  <c r="C157" i="1"/>
  <c r="H156" i="1"/>
  <c r="G156" i="1"/>
  <c r="D156" i="1"/>
  <c r="C156" i="1"/>
  <c r="H155" i="1"/>
  <c r="D155" i="1"/>
  <c r="G155" i="1" s="1"/>
  <c r="C155" i="1"/>
  <c r="H154" i="1"/>
  <c r="G154" i="1"/>
  <c r="D154" i="1"/>
  <c r="C154" i="1"/>
  <c r="H153" i="1"/>
  <c r="G153" i="1"/>
  <c r="D153" i="1"/>
  <c r="C153" i="1"/>
  <c r="H152" i="1"/>
  <c r="G152" i="1"/>
  <c r="D152" i="1"/>
  <c r="C152" i="1"/>
  <c r="H151" i="1"/>
  <c r="G151" i="1"/>
  <c r="D151" i="1"/>
  <c r="C151" i="1"/>
  <c r="G150" i="1"/>
  <c r="D150" i="1"/>
  <c r="H150" i="1" s="1"/>
  <c r="C150" i="1"/>
  <c r="G149"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C135" i="1"/>
  <c r="H134" i="1"/>
  <c r="G134" i="1"/>
  <c r="D134" i="1"/>
  <c r="C134" i="1"/>
  <c r="H133" i="1"/>
  <c r="G133" i="1"/>
  <c r="D133" i="1"/>
  <c r="C133" i="1"/>
  <c r="H132" i="1"/>
  <c r="G132" i="1"/>
  <c r="D132" i="1"/>
  <c r="C132" i="1"/>
  <c r="H131" i="1"/>
  <c r="G131" i="1"/>
  <c r="D131" i="1"/>
  <c r="C131" i="1"/>
  <c r="H130" i="1"/>
  <c r="G130" i="1"/>
  <c r="D130" i="1"/>
  <c r="C130" i="1"/>
  <c r="D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G118" i="1"/>
  <c r="D118" i="1"/>
  <c r="H118" i="1" s="1"/>
  <c r="C118" i="1"/>
  <c r="H117" i="1"/>
  <c r="G117" i="1"/>
  <c r="D117" i="1"/>
  <c r="C117" i="1"/>
  <c r="G116" i="1"/>
  <c r="D116" i="1"/>
  <c r="H116" i="1" s="1"/>
  <c r="C116" i="1"/>
  <c r="H115" i="1"/>
  <c r="G115" i="1"/>
  <c r="D115" i="1"/>
  <c r="C115" i="1"/>
  <c r="H114" i="1"/>
  <c r="G114" i="1"/>
  <c r="D114" i="1"/>
  <c r="C114" i="1"/>
  <c r="H113" i="1"/>
  <c r="G113" i="1"/>
  <c r="D113" i="1"/>
  <c r="C113" i="1"/>
  <c r="H112" i="1"/>
  <c r="G112" i="1"/>
  <c r="D112" i="1"/>
  <c r="C112" i="1"/>
  <c r="D111" i="1"/>
  <c r="H111" i="1" s="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C103" i="1"/>
  <c r="H101" i="1"/>
  <c r="G101" i="1"/>
  <c r="D101" i="1"/>
  <c r="C101" i="1"/>
  <c r="H100" i="1"/>
  <c r="G100" i="1"/>
  <c r="D100" i="1"/>
  <c r="C100" i="1"/>
  <c r="H99" i="1"/>
  <c r="G99" i="1"/>
  <c r="D99" i="1"/>
  <c r="C99" i="1"/>
  <c r="H98" i="1"/>
  <c r="G98" i="1"/>
  <c r="D98" i="1"/>
  <c r="C98" i="1"/>
  <c r="H97" i="1"/>
  <c r="G97" i="1"/>
  <c r="D97" i="1"/>
  <c r="C97" i="1"/>
  <c r="D96" i="1"/>
  <c r="H96" i="1" s="1"/>
  <c r="C96" i="1"/>
  <c r="H95" i="1"/>
  <c r="G95" i="1"/>
  <c r="D95" i="1"/>
  <c r="C95" i="1"/>
  <c r="D94" i="1"/>
  <c r="H94" i="1" s="1"/>
  <c r="C94" i="1"/>
  <c r="H93" i="1"/>
  <c r="G93" i="1"/>
  <c r="D93" i="1"/>
  <c r="C93" i="1"/>
  <c r="H92" i="1"/>
  <c r="G92" i="1"/>
  <c r="D92" i="1"/>
  <c r="C92" i="1"/>
  <c r="H91" i="1"/>
  <c r="G91" i="1"/>
  <c r="D91" i="1"/>
  <c r="C91" i="1"/>
  <c r="H90" i="1"/>
  <c r="G90" i="1"/>
  <c r="D90" i="1"/>
  <c r="C90" i="1"/>
  <c r="D89" i="1"/>
  <c r="H89" i="1" s="1"/>
  <c r="C89" i="1"/>
  <c r="H88" i="1"/>
  <c r="G88" i="1"/>
  <c r="D88" i="1"/>
  <c r="C88" i="1"/>
  <c r="D87" i="1"/>
  <c r="H87" i="1" s="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D57" i="1"/>
  <c r="G57" i="1" s="1"/>
  <c r="C57" i="1"/>
  <c r="D56" i="1"/>
  <c r="H56" i="1" s="1"/>
  <c r="C56" i="1"/>
  <c r="D55" i="1"/>
  <c r="H55" i="1" s="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G23" i="1"/>
  <c r="D23" i="1"/>
  <c r="H23" i="1" s="1"/>
  <c r="C23" i="1"/>
  <c r="H22" i="1"/>
  <c r="G22" i="1"/>
  <c r="D22" i="1"/>
  <c r="C22" i="1"/>
  <c r="H21" i="1"/>
  <c r="G21" i="1"/>
  <c r="D21" i="1"/>
  <c r="C21" i="1"/>
  <c r="H20" i="1"/>
  <c r="G20" i="1"/>
  <c r="D20" i="1"/>
  <c r="C20" i="1"/>
  <c r="G19" i="1"/>
  <c r="D19" i="1"/>
  <c r="H19" i="1" s="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G5" i="1"/>
  <c r="D5" i="1"/>
  <c r="H5" i="1" s="1"/>
  <c r="C5" i="1"/>
  <c r="G4" i="1"/>
  <c r="D4" i="1"/>
  <c r="H4" i="1" s="1"/>
  <c r="C4" i="1"/>
  <c r="C3" i="1"/>
  <c r="G1533" i="1" l="1"/>
  <c r="C1576" i="1"/>
  <c r="H1576" i="1" s="1"/>
  <c r="G1580" i="1"/>
  <c r="H1511" i="1"/>
  <c r="G1511" i="1"/>
  <c r="D24" i="8"/>
  <c r="C1499" i="1" s="1"/>
  <c r="G1507" i="1"/>
  <c r="C1501" i="1"/>
  <c r="G1503" i="1"/>
  <c r="H1499" i="1"/>
  <c r="G1499" i="1"/>
  <c r="G1493" i="1"/>
  <c r="H1497" i="1"/>
  <c r="D6" i="8"/>
  <c r="C1481" i="1" s="1"/>
  <c r="H1481" i="1" s="1"/>
  <c r="C1483" i="1"/>
  <c r="H1483" i="1" s="1"/>
  <c r="G1480" i="1"/>
  <c r="E69" i="9"/>
  <c r="B69" i="9" s="1"/>
  <c r="G648" i="1"/>
  <c r="B275" i="9"/>
  <c r="G611" i="1"/>
  <c r="G612" i="1"/>
  <c r="E593" i="4"/>
  <c r="D587" i="1" s="1"/>
  <c r="D484" i="1"/>
  <c r="E484" i="4"/>
  <c r="D478" i="1" s="1"/>
  <c r="F421" i="4"/>
  <c r="G405" i="1"/>
  <c r="D412" i="1"/>
  <c r="H412" i="1" s="1"/>
  <c r="F391" i="4"/>
  <c r="G371" i="1"/>
  <c r="E363" i="4"/>
  <c r="D358" i="1" s="1"/>
  <c r="G288" i="1"/>
  <c r="G289" i="1"/>
  <c r="G411" i="1"/>
  <c r="G257" i="1"/>
  <c r="G255" i="1"/>
  <c r="G256" i="1"/>
  <c r="E252" i="4"/>
  <c r="D248" i="1" s="1"/>
  <c r="F259" i="4"/>
  <c r="G243" i="1"/>
  <c r="G244" i="1"/>
  <c r="G238" i="1"/>
  <c r="G236" i="1"/>
  <c r="G237" i="1"/>
  <c r="G227" i="1"/>
  <c r="H227" i="1"/>
  <c r="F231" i="4"/>
  <c r="E224" i="4"/>
  <c r="D220" i="1" s="1"/>
  <c r="G207" i="1"/>
  <c r="F210" i="4"/>
  <c r="G206" i="1"/>
  <c r="G198" i="1"/>
  <c r="G201" i="1"/>
  <c r="G184" i="1"/>
  <c r="F188" i="4"/>
  <c r="E45" i="9"/>
  <c r="B45" i="9" s="1"/>
  <c r="B221" i="9"/>
  <c r="E44" i="9"/>
  <c r="B44" i="9" s="1"/>
  <c r="G173" i="1"/>
  <c r="G165" i="1"/>
  <c r="H165" i="1"/>
  <c r="F169" i="4"/>
  <c r="E163" i="4"/>
  <c r="D159" i="1" s="1"/>
  <c r="H159" i="1" s="1"/>
  <c r="G163" i="1"/>
  <c r="F164" i="4"/>
  <c r="G162" i="1"/>
  <c r="E41" i="9"/>
  <c r="B41" i="9" s="1"/>
  <c r="G160" i="1"/>
  <c r="G161" i="1"/>
  <c r="F152" i="4"/>
  <c r="D148" i="1"/>
  <c r="H148" i="1" s="1"/>
  <c r="G108" i="1"/>
  <c r="G111" i="1"/>
  <c r="H103" i="1"/>
  <c r="G103" i="1"/>
  <c r="F107" i="4"/>
  <c r="G94" i="1"/>
  <c r="G96" i="1"/>
  <c r="G87" i="1"/>
  <c r="G89" i="1"/>
  <c r="G79" i="1"/>
  <c r="G81" i="1"/>
  <c r="G70" i="1"/>
  <c r="H70" i="1"/>
  <c r="F74" i="4"/>
  <c r="H57" i="1"/>
  <c r="G55" i="1"/>
  <c r="G56" i="1"/>
  <c r="E50" i="4"/>
  <c r="D46" i="1" s="1"/>
  <c r="E7" i="4"/>
  <c r="E295" i="9"/>
  <c r="B295" i="9" s="1"/>
  <c r="E33" i="9"/>
  <c r="B33" i="9" s="1"/>
  <c r="E287" i="9"/>
  <c r="B287" i="9" s="1"/>
  <c r="E27" i="9"/>
  <c r="B27" i="9" s="1"/>
  <c r="E292" i="9"/>
  <c r="B292" i="9" s="1"/>
  <c r="F217" i="9"/>
  <c r="B217" i="9" s="1"/>
  <c r="E302" i="9"/>
  <c r="B302" i="9" s="1"/>
  <c r="D3" i="1"/>
  <c r="I1452" i="1"/>
  <c r="I1467" i="1"/>
  <c r="I1473" i="1"/>
  <c r="I1476" i="1"/>
  <c r="I1446" i="1"/>
  <c r="I1456" i="1"/>
  <c r="I1478" i="1"/>
  <c r="F59" i="4"/>
  <c r="E106" i="4"/>
  <c r="D102" i="1" s="1"/>
  <c r="F177" i="4"/>
  <c r="F216" i="4"/>
  <c r="D215" i="4"/>
  <c r="G1440" i="1"/>
  <c r="I1440" i="1" s="1"/>
  <c r="G1442" i="1"/>
  <c r="I1442" i="1" s="1"/>
  <c r="G1444" i="1"/>
  <c r="I1444" i="1" s="1"/>
  <c r="J1447" i="1"/>
  <c r="J1449" i="1"/>
  <c r="J1451" i="1"/>
  <c r="J1455" i="1"/>
  <c r="J1457" i="1"/>
  <c r="J1459" i="1"/>
  <c r="J1462" i="1"/>
  <c r="J1464" i="1"/>
  <c r="J1466" i="1"/>
  <c r="J1468" i="1"/>
  <c r="J1472" i="1"/>
  <c r="J1474" i="1"/>
  <c r="J1477" i="1"/>
  <c r="J1479" i="1"/>
  <c r="G1482" i="1"/>
  <c r="G1486" i="1"/>
  <c r="G1490" i="1"/>
  <c r="G1494" i="1"/>
  <c r="G1498" i="1"/>
  <c r="G1502" i="1"/>
  <c r="G1506" i="1"/>
  <c r="G1510" i="1"/>
  <c r="G1514" i="1"/>
  <c r="G1522" i="1"/>
  <c r="G1526" i="1"/>
  <c r="G1530" i="1"/>
  <c r="G1534" i="1"/>
  <c r="G1538" i="1"/>
  <c r="G1542" i="1"/>
  <c r="G1546" i="1"/>
  <c r="G1550" i="1"/>
  <c r="G1554" i="1"/>
  <c r="H1558" i="1"/>
  <c r="G1560" i="1"/>
  <c r="G1563" i="1"/>
  <c r="H1566" i="1"/>
  <c r="G1568" i="1"/>
  <c r="G1571" i="1"/>
  <c r="H1574" i="1"/>
  <c r="G1579" i="1"/>
  <c r="D50" i="4"/>
  <c r="D6" i="4" s="1"/>
  <c r="D82" i="4"/>
  <c r="F134" i="4"/>
  <c r="D133" i="4"/>
  <c r="D299" i="4"/>
  <c r="F304" i="4"/>
  <c r="F312" i="4"/>
  <c r="D311" i="4"/>
  <c r="G315" i="9"/>
  <c r="E315" i="9" s="1"/>
  <c r="H29" i="3"/>
  <c r="G1447" i="1"/>
  <c r="I1447" i="1" s="1"/>
  <c r="G1449" i="1"/>
  <c r="I1449" i="1" s="1"/>
  <c r="G1451" i="1"/>
  <c r="I1451" i="1" s="1"/>
  <c r="G1453" i="1"/>
  <c r="G1454" i="1"/>
  <c r="G1455" i="1"/>
  <c r="I1455" i="1" s="1"/>
  <c r="G1457" i="1"/>
  <c r="I1457" i="1" s="1"/>
  <c r="G1459" i="1"/>
  <c r="I1459" i="1" s="1"/>
  <c r="G1461" i="1"/>
  <c r="G1462" i="1"/>
  <c r="I1462" i="1" s="1"/>
  <c r="G1464" i="1"/>
  <c r="I1464" i="1" s="1"/>
  <c r="G1466" i="1"/>
  <c r="I1466" i="1" s="1"/>
  <c r="G1468" i="1"/>
  <c r="I1468" i="1" s="1"/>
  <c r="G1472" i="1"/>
  <c r="I1472" i="1" s="1"/>
  <c r="G1474" i="1"/>
  <c r="I1474" i="1" s="1"/>
  <c r="G1477" i="1"/>
  <c r="I1477" i="1" s="1"/>
  <c r="G1479" i="1"/>
  <c r="I1479" i="1" s="1"/>
  <c r="D106" i="4"/>
  <c r="F202" i="4"/>
  <c r="D196" i="4"/>
  <c r="E298" i="4"/>
  <c r="F7" i="4"/>
  <c r="D363" i="4"/>
  <c r="E643" i="4"/>
  <c r="D637" i="1" s="1"/>
  <c r="D472" i="4"/>
  <c r="D484" i="4"/>
  <c r="D644" i="4"/>
  <c r="F180" i="5"/>
  <c r="D177" i="5"/>
  <c r="D206" i="5"/>
  <c r="F207" i="5"/>
  <c r="F5" i="6"/>
  <c r="E35" i="6"/>
  <c r="D129" i="6"/>
  <c r="F130" i="6"/>
  <c r="D263" i="4"/>
  <c r="F356" i="4"/>
  <c r="F416" i="4"/>
  <c r="D459" i="4"/>
  <c r="D529" i="4"/>
  <c r="F585" i="4"/>
  <c r="D593" i="4"/>
  <c r="E143" i="9"/>
  <c r="B143" i="9" s="1"/>
  <c r="D7" i="5"/>
  <c r="F8" i="5"/>
  <c r="D69" i="5"/>
  <c r="F70" i="5"/>
  <c r="E206" i="5"/>
  <c r="D245" i="5"/>
  <c r="G21" i="9"/>
  <c r="H21" i="9"/>
  <c r="E7" i="5"/>
  <c r="F45" i="5"/>
  <c r="D12" i="5"/>
  <c r="D89" i="6"/>
  <c r="D49" i="8"/>
  <c r="C1524" i="1" s="1"/>
  <c r="D118" i="5"/>
  <c r="E176" i="5"/>
  <c r="G309" i="9"/>
  <c r="E309" i="9" s="1"/>
  <c r="B309" i="9" s="1"/>
  <c r="F190" i="5"/>
  <c r="D35" i="6"/>
  <c r="F36" i="6"/>
  <c r="E289" i="9"/>
  <c r="B289" i="9" s="1"/>
  <c r="B66" i="9"/>
  <c r="B74" i="9"/>
  <c r="B82" i="9"/>
  <c r="B90" i="9"/>
  <c r="B98" i="9"/>
  <c r="B106" i="9"/>
  <c r="M213" i="9"/>
  <c r="L213" i="9"/>
  <c r="F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280" i="9"/>
  <c r="E280" i="9" s="1"/>
  <c r="B280" i="9" s="1"/>
  <c r="G279" i="9"/>
  <c r="E279" i="9" s="1"/>
  <c r="B279" i="9" s="1"/>
  <c r="G196" i="9"/>
  <c r="E196" i="9" s="1"/>
  <c r="B196" i="9" s="1"/>
  <c r="L192" i="9"/>
  <c r="F192" i="9" s="1"/>
  <c r="G191" i="9"/>
  <c r="E191" i="9" s="1"/>
  <c r="B191" i="9" s="1"/>
  <c r="G187" i="9"/>
  <c r="E187" i="9" s="1"/>
  <c r="B187" i="9" s="1"/>
  <c r="G165" i="9"/>
  <c r="G164" i="9"/>
  <c r="E164" i="9" s="1"/>
  <c r="B164" i="9" s="1"/>
  <c r="G163" i="9"/>
  <c r="E163" i="9" s="1"/>
  <c r="B163" i="9" s="1"/>
  <c r="G162" i="9"/>
  <c r="E162" i="9" s="1"/>
  <c r="B162" i="9" s="1"/>
  <c r="G161" i="9"/>
  <c r="E161" i="9" s="1"/>
  <c r="B161" i="9" s="1"/>
  <c r="G197" i="9"/>
  <c r="E197" i="9" s="1"/>
  <c r="B197" i="9" s="1"/>
  <c r="G193" i="9"/>
  <c r="E193" i="9" s="1"/>
  <c r="B193" i="9" s="1"/>
  <c r="G192" i="9"/>
  <c r="E192" i="9" s="1"/>
  <c r="B192" i="9" s="1"/>
  <c r="G188" i="9"/>
  <c r="E188" i="9" s="1"/>
  <c r="B188" i="9" s="1"/>
  <c r="G198" i="9"/>
  <c r="E198" i="9" s="1"/>
  <c r="B198" i="9" s="1"/>
  <c r="G194" i="9"/>
  <c r="E194" i="9" s="1"/>
  <c r="B194" i="9" s="1"/>
  <c r="G189" i="9"/>
  <c r="E189" i="9" s="1"/>
  <c r="B18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9" i="9"/>
  <c r="E199" i="9" s="1"/>
  <c r="B199" i="9" s="1"/>
  <c r="G195" i="9"/>
  <c r="E195" i="9" s="1"/>
  <c r="B195" i="9" s="1"/>
  <c r="G190" i="9"/>
  <c r="E190" i="9" s="1"/>
  <c r="B190" i="9" s="1"/>
  <c r="G186" i="9"/>
  <c r="E186" i="9" s="1"/>
  <c r="B186" i="9" s="1"/>
  <c r="G166" i="9"/>
  <c r="E166" i="9" s="1"/>
  <c r="B166" i="9" s="1"/>
  <c r="H165" i="9"/>
  <c r="I10" i="9"/>
  <c r="B70" i="9"/>
  <c r="B78" i="9"/>
  <c r="B86" i="9"/>
  <c r="B94" i="9"/>
  <c r="B102" i="9"/>
  <c r="B213" i="9"/>
  <c r="G1576" i="1" l="1"/>
  <c r="G1501" i="1"/>
  <c r="H1501" i="1"/>
  <c r="D42" i="8"/>
  <c r="H19" i="9" s="1"/>
  <c r="E19" i="9" s="1"/>
  <c r="B19" i="9" s="1"/>
  <c r="G1481" i="1"/>
  <c r="G1483" i="1"/>
  <c r="E528" i="4"/>
  <c r="D522" i="1" s="1"/>
  <c r="H484" i="1"/>
  <c r="G484" i="1"/>
  <c r="E420" i="4"/>
  <c r="E636" i="4" s="1"/>
  <c r="D630" i="1" s="1"/>
  <c r="G412" i="1"/>
  <c r="E350" i="4"/>
  <c r="D345" i="1" s="1"/>
  <c r="F643" i="4"/>
  <c r="F252" i="4"/>
  <c r="H248" i="1"/>
  <c r="G248" i="1"/>
  <c r="F224" i="4"/>
  <c r="H220" i="1"/>
  <c r="G220" i="1"/>
  <c r="G159" i="1"/>
  <c r="F163" i="4"/>
  <c r="E151" i="4"/>
  <c r="E289" i="4" s="1"/>
  <c r="D285" i="1" s="1"/>
  <c r="G148" i="1"/>
  <c r="H16" i="3"/>
  <c r="C2" i="1"/>
  <c r="F529" i="4"/>
  <c r="D528" i="4"/>
  <c r="C523" i="1"/>
  <c r="G310" i="9"/>
  <c r="E310" i="9" s="1"/>
  <c r="B310" i="9" s="1"/>
  <c r="F206" i="5"/>
  <c r="C1183" i="1"/>
  <c r="B315" i="9"/>
  <c r="E314" i="9"/>
  <c r="I10" i="3" s="1"/>
  <c r="F35" i="6"/>
  <c r="H25" i="3"/>
  <c r="C1329" i="1"/>
  <c r="F118" i="5"/>
  <c r="C1096" i="1"/>
  <c r="F89" i="6"/>
  <c r="C1383" i="1"/>
  <c r="F459" i="4"/>
  <c r="C453" i="1"/>
  <c r="D141" i="6"/>
  <c r="G307" i="9"/>
  <c r="E307" i="9" s="1"/>
  <c r="B307" i="9" s="1"/>
  <c r="D176" i="5"/>
  <c r="F177" i="5"/>
  <c r="C1154" i="1"/>
  <c r="F472" i="4"/>
  <c r="C466" i="1"/>
  <c r="F196" i="4"/>
  <c r="D151" i="4"/>
  <c r="C192" i="1"/>
  <c r="E635" i="4"/>
  <c r="D629" i="1" s="1"/>
  <c r="F299" i="4"/>
  <c r="D298" i="4"/>
  <c r="D412" i="4" s="1"/>
  <c r="C294" i="1"/>
  <c r="F215" i="4"/>
  <c r="C211" i="1"/>
  <c r="G1524" i="1"/>
  <c r="H1524" i="1"/>
  <c r="H20" i="3"/>
  <c r="F7" i="5"/>
  <c r="C985" i="1"/>
  <c r="F263" i="4"/>
  <c r="C259" i="1"/>
  <c r="F484" i="4"/>
  <c r="C478" i="1"/>
  <c r="D293" i="1"/>
  <c r="C129" i="1"/>
  <c r="F133" i="4"/>
  <c r="E165" i="9"/>
  <c r="B165" i="9" s="1"/>
  <c r="F12" i="5"/>
  <c r="C990" i="1"/>
  <c r="E21" i="9"/>
  <c r="F245" i="5"/>
  <c r="C1222" i="1"/>
  <c r="D68" i="5"/>
  <c r="F69" i="5"/>
  <c r="C1047" i="1"/>
  <c r="F593" i="4"/>
  <c r="C587" i="1"/>
  <c r="F129" i="6"/>
  <c r="C1423" i="1"/>
  <c r="D420" i="4"/>
  <c r="D43" i="8"/>
  <c r="F311" i="4"/>
  <c r="C306" i="1"/>
  <c r="F82" i="4"/>
  <c r="C78" i="1"/>
  <c r="G3" i="1"/>
  <c r="H3" i="1"/>
  <c r="E175" i="5"/>
  <c r="D1152" i="1" s="1"/>
  <c r="I22" i="3"/>
  <c r="D1153" i="1"/>
  <c r="E6" i="5"/>
  <c r="D985" i="1"/>
  <c r="I20" i="3"/>
  <c r="H310" i="9"/>
  <c r="D1183" i="1"/>
  <c r="F363" i="4"/>
  <c r="D350" i="4"/>
  <c r="C358" i="1"/>
  <c r="D237" i="5"/>
  <c r="D1329" i="1"/>
  <c r="I25" i="3"/>
  <c r="F644" i="4"/>
  <c r="C638" i="1"/>
  <c r="G637" i="1"/>
  <c r="H637" i="1"/>
  <c r="E141" i="6"/>
  <c r="F106" i="4"/>
  <c r="C102" i="1"/>
  <c r="F50" i="4"/>
  <c r="C46" i="1"/>
  <c r="E6" i="4"/>
  <c r="I34" i="3" l="1"/>
  <c r="C1517" i="1"/>
  <c r="H1517" i="1" s="1"/>
  <c r="D414" i="1"/>
  <c r="E408" i="4"/>
  <c r="D403" i="1" s="1"/>
  <c r="E407" i="4"/>
  <c r="D402" i="1" s="1"/>
  <c r="D147" i="1"/>
  <c r="E413" i="4"/>
  <c r="E640" i="4" s="1"/>
  <c r="D634" i="1" s="1"/>
  <c r="I17" i="3"/>
  <c r="D639" i="4"/>
  <c r="C407" i="1"/>
  <c r="E290" i="4"/>
  <c r="D286" i="1" s="1"/>
  <c r="E412" i="4"/>
  <c r="F412" i="4" s="1"/>
  <c r="D2" i="1"/>
  <c r="G2" i="1" s="1"/>
  <c r="I16" i="3"/>
  <c r="E291" i="4"/>
  <c r="D287" i="1" s="1"/>
  <c r="D408" i="4"/>
  <c r="F350" i="4"/>
  <c r="C345" i="1"/>
  <c r="I35" i="3"/>
  <c r="C1518" i="1"/>
  <c r="G985" i="1"/>
  <c r="H985" i="1"/>
  <c r="G294" i="1"/>
  <c r="H294" i="1"/>
  <c r="H46" i="1"/>
  <c r="G46" i="1"/>
  <c r="G638" i="1"/>
  <c r="H638" i="1"/>
  <c r="F420" i="4"/>
  <c r="D635" i="4"/>
  <c r="C414" i="1"/>
  <c r="G129" i="1"/>
  <c r="H129" i="1"/>
  <c r="G192" i="1"/>
  <c r="H192" i="1"/>
  <c r="G1154" i="1"/>
  <c r="H1154" i="1"/>
  <c r="H28" i="3"/>
  <c r="F141" i="6"/>
  <c r="C1435" i="1"/>
  <c r="G1383" i="1"/>
  <c r="H1383" i="1"/>
  <c r="G1329" i="1"/>
  <c r="H1329" i="1"/>
  <c r="G523" i="1"/>
  <c r="H523" i="1"/>
  <c r="F6" i="4"/>
  <c r="G78" i="1"/>
  <c r="H78" i="1"/>
  <c r="G478" i="1"/>
  <c r="H478" i="1"/>
  <c r="G312" i="9"/>
  <c r="E312" i="9" s="1"/>
  <c r="I28" i="3"/>
  <c r="D1435" i="1"/>
  <c r="G587" i="1"/>
  <c r="H587" i="1"/>
  <c r="G990" i="1"/>
  <c r="H990" i="1"/>
  <c r="H278" i="9"/>
  <c r="D984" i="1"/>
  <c r="H306" i="1"/>
  <c r="G306" i="1"/>
  <c r="G317" i="9"/>
  <c r="E317" i="9" s="1"/>
  <c r="G1222" i="1"/>
  <c r="H1222" i="1"/>
  <c r="G259" i="1"/>
  <c r="H259" i="1"/>
  <c r="H211" i="1"/>
  <c r="G211" i="1"/>
  <c r="H17" i="3"/>
  <c r="D289" i="4"/>
  <c r="F151" i="4"/>
  <c r="C147" i="1"/>
  <c r="H453" i="1"/>
  <c r="G453" i="1"/>
  <c r="G1183" i="1"/>
  <c r="H1183" i="1"/>
  <c r="D636" i="4"/>
  <c r="F528" i="4"/>
  <c r="C522" i="1"/>
  <c r="G313" i="9"/>
  <c r="E313" i="9" s="1"/>
  <c r="B313" i="9" s="1"/>
  <c r="H2" i="1"/>
  <c r="B21" i="9"/>
  <c r="F237" i="5"/>
  <c r="H23" i="3"/>
  <c r="C1214" i="1"/>
  <c r="F68" i="5"/>
  <c r="H21" i="3"/>
  <c r="C1046" i="1"/>
  <c r="D407" i="4"/>
  <c r="F298" i="4"/>
  <c r="C293" i="1"/>
  <c r="H102" i="1"/>
  <c r="G102" i="1"/>
  <c r="G358" i="1"/>
  <c r="H358" i="1"/>
  <c r="G1423" i="1"/>
  <c r="H1423" i="1"/>
  <c r="G1047" i="1"/>
  <c r="H1047" i="1"/>
  <c r="D6" i="5"/>
  <c r="H466" i="1"/>
  <c r="G466" i="1"/>
  <c r="F176" i="5"/>
  <c r="H22" i="3"/>
  <c r="D175" i="5"/>
  <c r="C1153" i="1"/>
  <c r="G1096" i="1"/>
  <c r="H1096" i="1"/>
  <c r="K1450" i="9"/>
  <c r="H11" i="3" l="1"/>
  <c r="N3" i="9" s="1"/>
  <c r="G1517" i="1"/>
  <c r="D408" i="1"/>
  <c r="F175" i="5"/>
  <c r="C1152" i="1"/>
  <c r="F407" i="4"/>
  <c r="C402" i="1"/>
  <c r="G1214" i="1"/>
  <c r="H1214" i="1"/>
  <c r="D413" i="4"/>
  <c r="D291" i="4"/>
  <c r="F289" i="4"/>
  <c r="C285" i="1"/>
  <c r="D290" i="4"/>
  <c r="E316" i="9"/>
  <c r="B317" i="9"/>
  <c r="G1435" i="1"/>
  <c r="H1435" i="1"/>
  <c r="C633" i="1"/>
  <c r="G284" i="9"/>
  <c r="E284" i="9" s="1"/>
  <c r="B284" i="9" s="1"/>
  <c r="G278" i="9"/>
  <c r="E278" i="9" s="1"/>
  <c r="F6" i="5"/>
  <c r="C984" i="1"/>
  <c r="G1046" i="1"/>
  <c r="H1046" i="1"/>
  <c r="G522" i="1"/>
  <c r="H522" i="1"/>
  <c r="H414" i="1"/>
  <c r="G414" i="1"/>
  <c r="G345" i="1"/>
  <c r="H345" i="1"/>
  <c r="H293" i="1"/>
  <c r="G293" i="1"/>
  <c r="H147" i="1"/>
  <c r="G147" i="1"/>
  <c r="F635" i="4"/>
  <c r="C629" i="1"/>
  <c r="G1153" i="1"/>
  <c r="H1153" i="1"/>
  <c r="F636" i="4"/>
  <c r="C630" i="1"/>
  <c r="E311" i="9"/>
  <c r="B312" i="9"/>
  <c r="H9" i="3"/>
  <c r="H1518" i="1"/>
  <c r="G1518" i="1"/>
  <c r="F408" i="4"/>
  <c r="C403" i="1"/>
  <c r="E639" i="4"/>
  <c r="E414" i="4"/>
  <c r="D409" i="1" s="1"/>
  <c r="D407" i="1"/>
  <c r="G407" i="1" s="1"/>
  <c r="E415" i="4"/>
  <c r="D410" i="1" s="1"/>
  <c r="I11" i="3" l="1"/>
  <c r="E277" i="9"/>
  <c r="B278" i="9"/>
  <c r="G1152" i="1"/>
  <c r="H1152" i="1"/>
  <c r="H407" i="1"/>
  <c r="E641" i="4"/>
  <c r="D633" i="1"/>
  <c r="H633" i="1" s="1"/>
  <c r="E642" i="4"/>
  <c r="G630" i="1"/>
  <c r="H630" i="1"/>
  <c r="G629" i="1"/>
  <c r="H629" i="1"/>
  <c r="G984" i="1"/>
  <c r="H8" i="3"/>
  <c r="H984" i="1"/>
  <c r="F291" i="4"/>
  <c r="C287" i="1"/>
  <c r="H402" i="1"/>
  <c r="G402" i="1"/>
  <c r="H403" i="1"/>
  <c r="G403" i="1"/>
  <c r="K3" i="9"/>
  <c r="I9" i="3"/>
  <c r="F639" i="4"/>
  <c r="F290" i="4"/>
  <c r="C286" i="1"/>
  <c r="D640" i="4"/>
  <c r="D415" i="4"/>
  <c r="F413" i="4"/>
  <c r="C408" i="1"/>
  <c r="D414" i="4"/>
  <c r="H285" i="1"/>
  <c r="G285" i="1"/>
  <c r="G633" i="1" l="1"/>
  <c r="H287" i="1"/>
  <c r="G287" i="1"/>
  <c r="F414" i="4"/>
  <c r="C409" i="1"/>
  <c r="M3" i="9"/>
  <c r="I8" i="3"/>
  <c r="E645" i="4"/>
  <c r="D635" i="1"/>
  <c r="H286" i="1"/>
  <c r="G286" i="1"/>
  <c r="E646" i="4"/>
  <c r="D636" i="1"/>
  <c r="F415" i="4"/>
  <c r="C410" i="1"/>
  <c r="D642" i="4"/>
  <c r="F640" i="4"/>
  <c r="C634" i="1"/>
  <c r="D641" i="4"/>
  <c r="H408" i="1"/>
  <c r="G408" i="1"/>
  <c r="H409" i="1" l="1"/>
  <c r="G409" i="1"/>
  <c r="F641" i="4"/>
  <c r="D645" i="4"/>
  <c r="C635" i="1"/>
  <c r="H410" i="1"/>
  <c r="G410" i="1"/>
  <c r="D646" i="4"/>
  <c r="F642" i="4"/>
  <c r="C636" i="1"/>
  <c r="D640" i="1"/>
  <c r="I19" i="3"/>
  <c r="I18" i="3"/>
  <c r="D639" i="1"/>
  <c r="G634" i="1"/>
  <c r="H634" i="1"/>
  <c r="H19" i="3" l="1"/>
  <c r="F646" i="4"/>
  <c r="C640" i="1"/>
  <c r="F645" i="4"/>
  <c r="H18" i="3"/>
  <c r="C639" i="1"/>
  <c r="G276" i="9"/>
  <c r="E276" i="9" s="1"/>
  <c r="B276" i="9" s="1"/>
  <c r="G636" i="1"/>
  <c r="H636" i="1"/>
  <c r="G635" i="1"/>
  <c r="H635" i="1"/>
  <c r="H7" i="3"/>
  <c r="J3" i="9" l="1"/>
  <c r="G640" i="1"/>
  <c r="H640" i="1"/>
  <c r="G639" i="1"/>
  <c r="H639" i="1"/>
  <c r="G274" i="9" l="1"/>
  <c r="M272" i="9"/>
  <c r="L272" i="9"/>
  <c r="H274" i="9"/>
  <c r="H18" i="9"/>
  <c r="G18" i="9"/>
  <c r="G17" i="9"/>
  <c r="I13" i="9"/>
  <c r="K9" i="9"/>
  <c r="L15" i="9"/>
  <c r="J7" i="9"/>
  <c r="I12" i="9"/>
  <c r="K7" i="9"/>
  <c r="J12" i="9"/>
  <c r="I6" i="9"/>
  <c r="K12" i="9"/>
  <c r="J13" i="9"/>
  <c r="I7" i="9"/>
  <c r="J11" i="9"/>
  <c r="I5" i="9"/>
  <c r="J17" i="9"/>
  <c r="K5" i="9"/>
  <c r="J10" i="9"/>
  <c r="M16" i="9"/>
  <c r="I8" i="9"/>
  <c r="M15" i="9"/>
  <c r="J8" i="9"/>
  <c r="G15" i="9"/>
  <c r="K8" i="9"/>
  <c r="K13" i="9"/>
  <c r="I17" i="9"/>
  <c r="K11" i="9"/>
  <c r="L16" i="9"/>
  <c r="J6" i="9"/>
  <c r="I11" i="9"/>
  <c r="H17" i="9"/>
  <c r="K10" i="9"/>
  <c r="G16" i="9"/>
  <c r="I9" i="9"/>
  <c r="H16" i="9"/>
  <c r="J9" i="9"/>
  <c r="H15" i="9"/>
  <c r="K6" i="9"/>
  <c r="J5" i="9"/>
  <c r="E18" i="9" l="1"/>
  <c r="B18" i="9" s="1"/>
  <c r="E15" i="9"/>
  <c r="E13" i="9"/>
  <c r="B13" i="9" s="1"/>
  <c r="E9" i="9"/>
  <c r="B9" i="9" s="1"/>
  <c r="E10" i="9"/>
  <c r="B10" i="9" s="1"/>
  <c r="F272" i="9"/>
  <c r="B272" i="9" s="1"/>
  <c r="E6" i="9"/>
  <c r="B6" i="9" s="1"/>
  <c r="E17" i="9"/>
  <c r="B17" i="9" s="1"/>
  <c r="E5" i="9"/>
  <c r="E12" i="9"/>
  <c r="B12" i="9" s="1"/>
  <c r="E11" i="9"/>
  <c r="B11" i="9" s="1"/>
  <c r="E16" i="9"/>
  <c r="E7" i="9"/>
  <c r="B7" i="9" s="1"/>
  <c r="F15" i="9"/>
  <c r="F16" i="9"/>
  <c r="E8" i="9"/>
  <c r="B8" i="9" s="1"/>
  <c r="E274" i="9"/>
  <c r="F20" i="9" l="1"/>
  <c r="F14" i="9"/>
  <c r="B16" i="9"/>
  <c r="E14" i="9"/>
  <c r="B274" i="9"/>
  <c r="E20" i="9"/>
  <c r="I7" i="3" s="1"/>
  <c r="E4" i="9"/>
  <c r="B5" i="9"/>
  <c r="B15" i="9"/>
  <c r="F3" i="9" l="1"/>
  <c r="E3" i="9"/>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<sst xmlns="http://schemas.openxmlformats.org/spreadsheetml/2006/main" count="4360" uniqueCount="3422">
  <si>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</si>
  <si>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</si>
  <si>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</si>
  <si>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</si>
  <si>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</si>
  <si>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</si>
  <si>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</si>
  <si>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</si>
  <si>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</si>
  <si>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</si>
  <si>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</si>
  <si>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</si>
  <si>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</si>
  <si>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</si>
  <si>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</si>
  <si>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</si>
  <si>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</si>
  <si>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</si>
  <si>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</si>
  <si>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</si>
  <si>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</si>
  <si>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</si>
  <si>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</si>
  <si>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</si>
  <si>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</si>
  <si>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</si>
  <si>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</si>
  <si>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</si>
  <si>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</si>
  <si>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</si>
  <si>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</si>
  <si>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STRIZIVOJNA</t>
  </si>
  <si>
    <t>BILANCA</t>
  </si>
  <si>
    <t>RAS funkcijski</t>
  </si>
  <si>
    <t>Razina:</t>
  </si>
  <si>
    <t>22</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</si>
  <si>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</si>
  <si>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</si>
  <si>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</si>
  <si>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</si>
  <si>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</si>
  <si>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</si>
  <si>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</si>
  <si>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</si>
  <si>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</si>
  <si>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</si>
  <si>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</si>
  <si>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</si>
  <si>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</si>
  <si>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36887 - OPĆINA STRIZIVOJNA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</si>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</sst>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380296.29999999993</v>
      </c>
      <c r="D2" s="6">
        <f>'PR-RAS'!E6</f>
        <v>321033.03999999998</v>
      </c>
      <c r="E2" s="6">
        <v>0</v>
      </c>
      <c r="F2" s="6">
        <v>0</v>
      </c>
      <c r="G2" s="7">
        <f t="shared" ref="G2:G264" si="0">(B2/1000)*(C2*1+D2*2)</f>
        <v>1022.3623799999999</v>
      </c>
      <c r="H2" s="7">
        <f t="shared" ref="H2:H264" si="1">ABS(C2-ROUND(C2,0))+ABS(D2-ROUND(D2,0))</f>
        <v>0.33999999990919605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93802.25</v>
      </c>
      <c r="D3" s="1">
        <f>'PR-RAS'!E7</f>
        <v>123307.34999999999</v>
      </c>
      <c r="E3" s="1">
        <v>0</v>
      </c>
      <c r="F3" s="1">
        <v>0</v>
      </c>
      <c r="G3" s="2">
        <f t="shared" si="0"/>
        <v>680.83389999999997</v>
      </c>
      <c r="H3" s="2">
        <f t="shared" si="1"/>
        <v>0.59999999999126885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91424.5</v>
      </c>
      <c r="D4" s="1">
        <f>'PR-RAS'!E8</f>
        <v>118763.62</v>
      </c>
      <c r="E4" s="1">
        <v>0</v>
      </c>
      <c r="F4" s="1">
        <v>0</v>
      </c>
      <c r="G4" s="2">
        <f t="shared" si="0"/>
        <v>986.85522000000003</v>
      </c>
      <c r="H4" s="2">
        <f t="shared" si="1"/>
        <v>0.88000000000465661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91424.5</v>
      </c>
      <c r="D5" s="1">
        <f>'PR-RAS'!E9</f>
        <v>118763.62</v>
      </c>
      <c r="E5" s="1">
        <v>0</v>
      </c>
      <c r="F5" s="1">
        <v>0</v>
      </c>
      <c r="G5" s="2">
        <f t="shared" si="0"/>
        <v>1315.8069599999999</v>
      </c>
      <c r="H5" s="2">
        <f t="shared" si="1"/>
        <v>0.88000000000465661</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2377.75</v>
      </c>
      <c r="D19" s="1">
        <f>'PR-RAS'!E23</f>
        <v>4543.7299999999996</v>
      </c>
      <c r="E19" s="1">
        <v>0</v>
      </c>
      <c r="F19" s="1">
        <v>0</v>
      </c>
      <c r="G19" s="2">
        <f t="shared" si="0"/>
        <v>206.37377999999998</v>
      </c>
      <c r="H19" s="2">
        <f t="shared" si="1"/>
        <v>0.52000000000043656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2377.75</v>
      </c>
      <c r="D23" s="1">
        <f>'PR-RAS'!E27</f>
        <v>4543.7299999999996</v>
      </c>
      <c r="E23" s="1">
        <v>0</v>
      </c>
      <c r="F23" s="1">
        <v>0</v>
      </c>
      <c r="G23" s="2">
        <f t="shared" si="0"/>
        <v>252.23461999999998</v>
      </c>
      <c r="H23" s="2">
        <f t="shared" si="1"/>
        <v>0.52000000000043656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273683.15999999997</v>
      </c>
      <c r="D46" s="1">
        <f>'PR-RAS'!E50</f>
        <v>182429.22000000003</v>
      </c>
      <c r="E46" s="1">
        <v>0</v>
      </c>
      <c r="F46" s="1">
        <v>0</v>
      </c>
      <c r="G46" s="2">
        <f t="shared" si="0"/>
        <v>28734.372000000003</v>
      </c>
      <c r="H46" s="2">
        <f t="shared" si="1"/>
        <v>0.38000000000465661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105663.51</v>
      </c>
      <c r="D55" s="1">
        <f>'PR-RAS'!E59</f>
        <v>139126.56000000003</v>
      </c>
      <c r="E55" s="1">
        <v>0</v>
      </c>
      <c r="F55" s="1">
        <v>0</v>
      </c>
      <c r="G55" s="2">
        <f t="shared" si="0"/>
        <v>20731.498020000003</v>
      </c>
      <c r="H55" s="2">
        <f t="shared" si="1"/>
        <v>0.92999999997846317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105663.51</v>
      </c>
      <c r="D56" s="1">
        <f>'PR-RAS'!E60</f>
        <v>132139.92000000001</v>
      </c>
      <c r="E56" s="1">
        <v>0</v>
      </c>
      <c r="F56" s="1">
        <v>0</v>
      </c>
      <c r="G56" s="2">
        <f t="shared" si="0"/>
        <v>20346.884250000003</v>
      </c>
      <c r="H56" s="2">
        <f t="shared" si="1"/>
        <v>0.569999999992433</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6986.64</v>
      </c>
      <c r="E57" s="1">
        <v>0</v>
      </c>
      <c r="F57" s="1">
        <v>0</v>
      </c>
      <c r="G57" s="2">
        <f t="shared" si="0"/>
        <v>782.50368000000003</v>
      </c>
      <c r="H57" s="2">
        <f t="shared" si="1"/>
        <v>0.35999999999967258</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168019.65</v>
      </c>
      <c r="D70" s="1">
        <f>'PR-RAS'!E74</f>
        <v>43302.66</v>
      </c>
      <c r="E70" s="1">
        <v>0</v>
      </c>
      <c r="F70" s="1">
        <v>0</v>
      </c>
      <c r="G70" s="2">
        <f t="shared" si="0"/>
        <v>17569.122930000001</v>
      </c>
      <c r="H70" s="2">
        <f t="shared" si="1"/>
        <v>0.69000000000232831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128667.34</v>
      </c>
      <c r="D71" s="1">
        <f>'PR-RAS'!E75</f>
        <v>43302.66</v>
      </c>
      <c r="E71" s="1">
        <v>0</v>
      </c>
      <c r="F71" s="1">
        <v>0</v>
      </c>
      <c r="G71" s="2">
        <f t="shared" si="0"/>
        <v>15069.086200000002</v>
      </c>
      <c r="H71" s="2">
        <f t="shared" si="1"/>
        <v>0.67999999999301508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39352.31</v>
      </c>
      <c r="D72" s="1">
        <f>'PR-RAS'!E76</f>
        <v>0</v>
      </c>
      <c r="E72" s="1">
        <v>0</v>
      </c>
      <c r="F72" s="1">
        <v>0</v>
      </c>
      <c r="G72" s="2">
        <f t="shared" si="0"/>
        <v>2794.0140099999994</v>
      </c>
      <c r="H72" s="2">
        <f t="shared" si="1"/>
        <v>0.30999999999767169</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1098.22</v>
      </c>
      <c r="D78" s="1">
        <f>'PR-RAS'!E82</f>
        <v>1996.9199999999998</v>
      </c>
      <c r="E78" s="1">
        <v>0</v>
      </c>
      <c r="F78" s="1">
        <v>0</v>
      </c>
      <c r="G78" s="2">
        <f t="shared" si="0"/>
        <v>392.08861999999993</v>
      </c>
      <c r="H78" s="2">
        <f t="shared" si="1"/>
        <v>0.3000000000001819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11.06</v>
      </c>
      <c r="E79" s="1">
        <v>0</v>
      </c>
      <c r="F79" s="1">
        <v>0</v>
      </c>
      <c r="G79" s="2">
        <f t="shared" si="0"/>
        <v>1.72536</v>
      </c>
      <c r="H79" s="2">
        <f t="shared" si="1"/>
        <v>6.0000000000000497E-2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11.06</v>
      </c>
      <c r="E81" s="1">
        <v>0</v>
      </c>
      <c r="F81" s="1">
        <v>0</v>
      </c>
      <c r="G81" s="2">
        <f t="shared" si="0"/>
        <v>1.7696000000000001</v>
      </c>
      <c r="H81" s="2">
        <f t="shared" si="1"/>
        <v>6.0000000000000497E-2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958.81</v>
      </c>
      <c r="D87" s="1">
        <f>'PR-RAS'!E91</f>
        <v>1973.86</v>
      </c>
      <c r="E87" s="1">
        <v>0</v>
      </c>
      <c r="F87" s="1">
        <v>0</v>
      </c>
      <c r="G87" s="2">
        <f t="shared" si="0"/>
        <v>421.96157999999997</v>
      </c>
      <c r="H87" s="2">
        <f t="shared" si="1"/>
        <v>0.33000000000015461</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958.81</v>
      </c>
      <c r="D89" s="1">
        <f>'PR-RAS'!E93</f>
        <v>1973.86</v>
      </c>
      <c r="E89" s="1">
        <v>0</v>
      </c>
      <c r="F89" s="1">
        <v>0</v>
      </c>
      <c r="G89" s="2">
        <f t="shared" si="0"/>
        <v>431.77463999999998</v>
      </c>
      <c r="H89" s="2">
        <f t="shared" si="1"/>
        <v>0.33000000000015461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139.41</v>
      </c>
      <c r="D94" s="1">
        <f>'PR-RAS'!E98</f>
        <v>12</v>
      </c>
      <c r="E94" s="1">
        <v>0</v>
      </c>
      <c r="F94" s="1">
        <v>0</v>
      </c>
      <c r="G94" s="2">
        <f t="shared" si="0"/>
        <v>15.19713</v>
      </c>
      <c r="H94" s="2">
        <f t="shared" si="1"/>
        <v>0.40999999999999659</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139.41</v>
      </c>
      <c r="D96" s="1">
        <f>'PR-RAS'!E100</f>
        <v>12</v>
      </c>
      <c r="E96" s="1">
        <v>0</v>
      </c>
      <c r="F96" s="1">
        <v>0</v>
      </c>
      <c r="G96" s="2">
        <f t="shared" si="0"/>
        <v>15.523949999999999</v>
      </c>
      <c r="H96" s="2">
        <f t="shared" si="1"/>
        <v>0.40999999999999659</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11712.669999999998</v>
      </c>
      <c r="D102" s="1">
        <f>'PR-RAS'!E106</f>
        <v>13299.55</v>
      </c>
      <c r="E102" s="1">
        <v>0</v>
      </c>
      <c r="F102" s="1">
        <v>0</v>
      </c>
      <c r="G102" s="2">
        <f t="shared" si="0"/>
        <v>3869.4887699999999</v>
      </c>
      <c r="H102" s="2">
        <f t="shared" si="1"/>
        <v>0.78000000000247383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7754.78</v>
      </c>
      <c r="D103" s="1">
        <f>'PR-RAS'!E107</f>
        <v>7754.78</v>
      </c>
      <c r="E103" s="1">
        <v>0</v>
      </c>
      <c r="F103" s="1">
        <v>0</v>
      </c>
      <c r="G103" s="2">
        <f t="shared" si="0"/>
        <v>2372.9626799999996</v>
      </c>
      <c r="H103" s="2">
        <f t="shared" si="1"/>
        <v>0.44000000000050932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7754.78</v>
      </c>
      <c r="D105" s="1">
        <f>'PR-RAS'!E109</f>
        <v>7754.78</v>
      </c>
      <c r="E105" s="1">
        <v>0</v>
      </c>
      <c r="F105" s="1">
        <v>0</v>
      </c>
      <c r="G105" s="2">
        <f t="shared" si="0"/>
        <v>2419.49136</v>
      </c>
      <c r="H105" s="2">
        <f t="shared" si="1"/>
        <v>0.44000000000050932</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3158.34</v>
      </c>
      <c r="D108" s="1">
        <f>'PR-RAS'!E112</f>
        <v>4332.8499999999995</v>
      </c>
      <c r="E108" s="1">
        <v>0</v>
      </c>
      <c r="F108" s="1">
        <v>0</v>
      </c>
      <c r="G108" s="2">
        <f t="shared" si="0"/>
        <v>1265.1722799999998</v>
      </c>
      <c r="H108" s="2">
        <f t="shared" si="1"/>
        <v>0.49000000000069122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3158.34</v>
      </c>
      <c r="D111" s="1">
        <f>'PR-RAS'!E115</f>
        <v>4310.8599999999997</v>
      </c>
      <c r="E111" s="1">
        <v>0</v>
      </c>
      <c r="F111" s="1">
        <v>0</v>
      </c>
      <c r="G111" s="2">
        <f t="shared" si="0"/>
        <v>1295.8065999999999</v>
      </c>
      <c r="H111" s="2">
        <f t="shared" si="1"/>
        <v>0.48000000000047294</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21.99</v>
      </c>
      <c r="E113" s="1">
        <v>0</v>
      </c>
      <c r="F113" s="1">
        <v>0</v>
      </c>
      <c r="G113" s="2">
        <f t="shared" si="0"/>
        <v>4.9257599999999995</v>
      </c>
      <c r="H113" s="2">
        <f t="shared" si="1"/>
        <v>1.0000000000001563E-2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799.55</v>
      </c>
      <c r="D116" s="1">
        <f>'PR-RAS'!E120</f>
        <v>1211.92</v>
      </c>
      <c r="E116" s="1">
        <v>0</v>
      </c>
      <c r="F116" s="1">
        <v>0</v>
      </c>
      <c r="G116" s="2">
        <f t="shared" si="0"/>
        <v>370.68985000000004</v>
      </c>
      <c r="H116" s="2">
        <f t="shared" si="1"/>
        <v>0.52999999999997272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799.55</v>
      </c>
      <c r="D118" s="1">
        <f>'PR-RAS'!E122</f>
        <v>1211.92</v>
      </c>
      <c r="E118" s="1">
        <v>0</v>
      </c>
      <c r="F118" s="1">
        <v>0</v>
      </c>
      <c r="G118" s="2">
        <f t="shared" si="0"/>
        <v>377.13663000000008</v>
      </c>
      <c r="H118" s="2">
        <f t="shared" si="1"/>
        <v>0.52999999999997272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149981.91</v>
      </c>
      <c r="D147" s="1">
        <f>'PR-RAS'!E151</f>
        <v>152524.54</v>
      </c>
      <c r="E147" s="1">
        <v>0</v>
      </c>
      <c r="F147" s="1">
        <v>0</v>
      </c>
      <c r="G147" s="2">
        <f t="shared" si="0"/>
        <v>66434.524539999999</v>
      </c>
      <c r="H147" s="2">
        <f t="shared" si="1"/>
        <v>0.54999999998835847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37997.630000000005</v>
      </c>
      <c r="D148" s="1">
        <f>'PR-RAS'!E152</f>
        <v>30007.279999999999</v>
      </c>
      <c r="E148" s="1">
        <v>0</v>
      </c>
      <c r="F148" s="1">
        <v>0</v>
      </c>
      <c r="G148" s="2">
        <f t="shared" si="0"/>
        <v>14407.791929999999</v>
      </c>
      <c r="H148" s="2">
        <f t="shared" si="1"/>
        <v>0.64999999999417923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30167.5</v>
      </c>
      <c r="D149" s="1">
        <f>'PR-RAS'!E153</f>
        <v>20972.02</v>
      </c>
      <c r="E149" s="1">
        <v>0</v>
      </c>
      <c r="F149" s="1">
        <v>0</v>
      </c>
      <c r="G149" s="2">
        <f t="shared" si="0"/>
        <v>10672.50792</v>
      </c>
      <c r="H149" s="2">
        <f t="shared" si="1"/>
        <v>0.52000000000043656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30167.5</v>
      </c>
      <c r="D150" s="1">
        <f>'PR-RAS'!E154</f>
        <v>20972.02</v>
      </c>
      <c r="E150" s="1">
        <v>0</v>
      </c>
      <c r="F150" s="1">
        <v>0</v>
      </c>
      <c r="G150" s="2">
        <f t="shared" si="0"/>
        <v>10744.61946</v>
      </c>
      <c r="H150" s="2">
        <f t="shared" si="1"/>
        <v>0.52000000000043656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2852.48</v>
      </c>
      <c r="D154" s="1">
        <f>'PR-RAS'!E158</f>
        <v>5574.87</v>
      </c>
      <c r="E154" s="1">
        <v>0</v>
      </c>
      <c r="F154" s="1">
        <v>0</v>
      </c>
      <c r="G154" s="2">
        <f t="shared" si="0"/>
        <v>2142.3396599999996</v>
      </c>
      <c r="H154" s="2">
        <f t="shared" si="1"/>
        <v>0.61000000000012733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4977.6499999999996</v>
      </c>
      <c r="D155" s="1">
        <f>'PR-RAS'!E159</f>
        <v>3460.39</v>
      </c>
      <c r="E155" s="1">
        <v>0</v>
      </c>
      <c r="F155" s="1">
        <v>0</v>
      </c>
      <c r="G155" s="2">
        <f t="shared" si="0"/>
        <v>1832.3582200000001</v>
      </c>
      <c r="H155" s="2">
        <f t="shared" si="1"/>
        <v>0.74000000000023647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4977.6499999999996</v>
      </c>
      <c r="D157" s="1">
        <f>'PR-RAS'!E161</f>
        <v>3460.39</v>
      </c>
      <c r="E157" s="1">
        <v>0</v>
      </c>
      <c r="F157" s="1">
        <v>0</v>
      </c>
      <c r="G157" s="2">
        <f t="shared" si="0"/>
        <v>1856.15508</v>
      </c>
      <c r="H157" s="2">
        <f t="shared" si="1"/>
        <v>0.74000000000023647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60713.37000000001</v>
      </c>
      <c r="D159" s="1">
        <f>'PR-RAS'!E163</f>
        <v>72012.929999999993</v>
      </c>
      <c r="E159" s="1">
        <v>0</v>
      </c>
      <c r="F159" s="1">
        <v>0</v>
      </c>
      <c r="G159" s="2">
        <f t="shared" si="0"/>
        <v>32348.798339999998</v>
      </c>
      <c r="H159" s="2">
        <f t="shared" si="1"/>
        <v>0.44000000001688022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1315.07</v>
      </c>
      <c r="D160" s="1">
        <f>'PR-RAS'!E164</f>
        <v>1993.02</v>
      </c>
      <c r="E160" s="1">
        <v>0</v>
      </c>
      <c r="F160" s="1">
        <v>0</v>
      </c>
      <c r="G160" s="2">
        <f t="shared" si="0"/>
        <v>842.87648999999999</v>
      </c>
      <c r="H160" s="2">
        <f t="shared" si="1"/>
        <v>8.9999999999918145E-2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795.25</v>
      </c>
      <c r="D161" s="1">
        <f>'PR-RAS'!E165</f>
        <v>1323.7</v>
      </c>
      <c r="E161" s="1">
        <v>0</v>
      </c>
      <c r="F161" s="1">
        <v>0</v>
      </c>
      <c r="G161" s="2">
        <f t="shared" si="0"/>
        <v>550.82400000000007</v>
      </c>
      <c r="H161" s="2">
        <f t="shared" si="1"/>
        <v>0.54999999999995453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231.82</v>
      </c>
      <c r="D162" s="1">
        <f>'PR-RAS'!E166</f>
        <v>249.32</v>
      </c>
      <c r="E162" s="1">
        <v>0</v>
      </c>
      <c r="F162" s="1">
        <v>0</v>
      </c>
      <c r="G162" s="2">
        <f t="shared" si="0"/>
        <v>117.60406</v>
      </c>
      <c r="H162" s="2">
        <f t="shared" si="1"/>
        <v>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70</v>
      </c>
      <c r="E163" s="1">
        <v>0</v>
      </c>
      <c r="F163" s="1">
        <v>0</v>
      </c>
      <c r="G163" s="2">
        <f t="shared" si="0"/>
        <v>22.68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288</v>
      </c>
      <c r="D164" s="1">
        <f>'PR-RAS'!E168</f>
        <v>350</v>
      </c>
      <c r="E164" s="1">
        <v>0</v>
      </c>
      <c r="F164" s="1">
        <v>0</v>
      </c>
      <c r="G164" s="2">
        <f t="shared" si="0"/>
        <v>161.04400000000001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5954.2999999999993</v>
      </c>
      <c r="D165" s="1">
        <f>'PR-RAS'!E169</f>
        <v>5654.37</v>
      </c>
      <c r="E165" s="1">
        <v>0</v>
      </c>
      <c r="F165" s="1">
        <v>0</v>
      </c>
      <c r="G165" s="2">
        <f t="shared" si="0"/>
        <v>2831.1385600000003</v>
      </c>
      <c r="H165" s="2">
        <f t="shared" si="1"/>
        <v>0.66999999999916326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2664.93</v>
      </c>
      <c r="D166" s="1">
        <f>'PR-RAS'!E170</f>
        <v>574.58000000000004</v>
      </c>
      <c r="E166" s="1">
        <v>0</v>
      </c>
      <c r="F166" s="1">
        <v>0</v>
      </c>
      <c r="G166" s="2">
        <f t="shared" si="0"/>
        <v>629.32485000000008</v>
      </c>
      <c r="H166" s="2">
        <f t="shared" si="1"/>
        <v>0.49000000000012278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3289.37</v>
      </c>
      <c r="D168" s="1">
        <f>'PR-RAS'!E172</f>
        <v>3542.25</v>
      </c>
      <c r="E168" s="1">
        <v>0</v>
      </c>
      <c r="F168" s="1">
        <v>0</v>
      </c>
      <c r="G168" s="2">
        <f t="shared" si="0"/>
        <v>1732.4362899999999</v>
      </c>
      <c r="H168" s="2">
        <f t="shared" si="1"/>
        <v>0.61999999999989086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1537.54</v>
      </c>
      <c r="E170" s="1">
        <v>0</v>
      </c>
      <c r="F170" s="1">
        <v>0</v>
      </c>
      <c r="G170" s="2">
        <f t="shared" si="0"/>
        <v>519.68852000000004</v>
      </c>
      <c r="H170" s="2">
        <f t="shared" si="1"/>
        <v>0.46000000000003638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49145.810000000005</v>
      </c>
      <c r="D173" s="1">
        <f>'PR-RAS'!E177</f>
        <v>58134.73</v>
      </c>
      <c r="E173" s="1">
        <v>0</v>
      </c>
      <c r="F173" s="1">
        <v>0</v>
      </c>
      <c r="G173" s="2">
        <f t="shared" si="0"/>
        <v>28451.426439999999</v>
      </c>
      <c r="H173" s="2">
        <f t="shared" si="1"/>
        <v>0.45999999999185093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657.27</v>
      </c>
      <c r="D174" s="1">
        <f>'PR-RAS'!E178</f>
        <v>700.64</v>
      </c>
      <c r="E174" s="1">
        <v>0</v>
      </c>
      <c r="F174" s="1">
        <v>0</v>
      </c>
      <c r="G174" s="2">
        <f t="shared" si="0"/>
        <v>356.12914999999998</v>
      </c>
      <c r="H174" s="2">
        <f t="shared" si="1"/>
        <v>0.62999999999999545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18677.11</v>
      </c>
      <c r="D175" s="1">
        <f>'PR-RAS'!E179</f>
        <v>2491.58</v>
      </c>
      <c r="E175" s="1">
        <v>0</v>
      </c>
      <c r="F175" s="1">
        <v>0</v>
      </c>
      <c r="G175" s="2">
        <f t="shared" si="0"/>
        <v>4116.8869800000002</v>
      </c>
      <c r="H175" s="2">
        <f t="shared" si="1"/>
        <v>0.53000000000065484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3239.74</v>
      </c>
      <c r="D176" s="1">
        <f>'PR-RAS'!E180</f>
        <v>3445</v>
      </c>
      <c r="E176" s="1">
        <v>0</v>
      </c>
      <c r="F176" s="1">
        <v>0</v>
      </c>
      <c r="G176" s="2">
        <f t="shared" si="0"/>
        <v>1772.7044999999998</v>
      </c>
      <c r="H176" s="2">
        <f t="shared" si="1"/>
        <v>0.26000000000021828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4447.6499999999996</v>
      </c>
      <c r="D177" s="1">
        <f>'PR-RAS'!E181</f>
        <v>28015.96</v>
      </c>
      <c r="E177" s="1">
        <v>0</v>
      </c>
      <c r="F177" s="1">
        <v>0</v>
      </c>
      <c r="G177" s="2">
        <f t="shared" si="0"/>
        <v>10644.40432</v>
      </c>
      <c r="H177" s="2">
        <f t="shared" si="1"/>
        <v>0.39000000000123691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1289.4000000000001</v>
      </c>
      <c r="E179" s="1">
        <v>0</v>
      </c>
      <c r="F179" s="1">
        <v>0</v>
      </c>
      <c r="G179" s="2">
        <f t="shared" si="0"/>
        <v>459.02640000000002</v>
      </c>
      <c r="H179" s="2">
        <f t="shared" si="1"/>
        <v>0.40000000000009095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16892.580000000002</v>
      </c>
      <c r="D180" s="1">
        <f>'PR-RAS'!E184</f>
        <v>19357.18</v>
      </c>
      <c r="E180" s="1">
        <v>0</v>
      </c>
      <c r="F180" s="1">
        <v>0</v>
      </c>
      <c r="G180" s="2">
        <f t="shared" si="0"/>
        <v>9953.6422600000005</v>
      </c>
      <c r="H180" s="2">
        <f t="shared" si="1"/>
        <v>0.59999999999854481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3924.39</v>
      </c>
      <c r="D181" s="1">
        <f>'PR-RAS'!E185</f>
        <v>1625.36</v>
      </c>
      <c r="E181" s="1">
        <v>0</v>
      </c>
      <c r="F181" s="1">
        <v>0</v>
      </c>
      <c r="G181" s="2">
        <f t="shared" si="0"/>
        <v>1291.5197999999998</v>
      </c>
      <c r="H181" s="2">
        <f t="shared" si="1"/>
        <v>0.74999999999977263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1307.07</v>
      </c>
      <c r="D182" s="1">
        <f>'PR-RAS'!E186</f>
        <v>1209.6099999999999</v>
      </c>
      <c r="E182" s="1">
        <v>0</v>
      </c>
      <c r="F182" s="1">
        <v>0</v>
      </c>
      <c r="G182" s="2">
        <f t="shared" si="0"/>
        <v>674.45848999999998</v>
      </c>
      <c r="H182" s="2">
        <f t="shared" si="1"/>
        <v>0.46000000000003638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4298.1900000000005</v>
      </c>
      <c r="D184" s="1">
        <f>'PR-RAS'!E188</f>
        <v>6230.81</v>
      </c>
      <c r="E184" s="1">
        <v>0</v>
      </c>
      <c r="F184" s="1">
        <v>0</v>
      </c>
      <c r="G184" s="2">
        <f t="shared" si="0"/>
        <v>3067.0452300000002</v>
      </c>
      <c r="H184" s="2">
        <f t="shared" si="1"/>
        <v>0.38000000000010914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297.22000000000003</v>
      </c>
      <c r="E185" s="1">
        <v>0</v>
      </c>
      <c r="F185" s="1">
        <v>0</v>
      </c>
      <c r="G185" s="2">
        <f t="shared" si="0"/>
        <v>109.37696000000001</v>
      </c>
      <c r="H185" s="2">
        <f t="shared" si="1"/>
        <v>0.22000000000002728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1287.69</v>
      </c>
      <c r="D187" s="1">
        <f>'PR-RAS'!E191</f>
        <v>3874.41</v>
      </c>
      <c r="E187" s="1">
        <v>0</v>
      </c>
      <c r="F187" s="1">
        <v>0</v>
      </c>
      <c r="G187" s="2">
        <f t="shared" si="0"/>
        <v>1680.7908600000001</v>
      </c>
      <c r="H187" s="2">
        <f t="shared" si="1"/>
        <v>0.71999999999979991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1990.61</v>
      </c>
      <c r="D188" s="1">
        <f>'PR-RAS'!E192</f>
        <v>664</v>
      </c>
      <c r="E188" s="1">
        <v>0</v>
      </c>
      <c r="F188" s="1">
        <v>0</v>
      </c>
      <c r="G188" s="2">
        <f t="shared" si="0"/>
        <v>620.58006999999998</v>
      </c>
      <c r="H188" s="2">
        <f t="shared" si="1"/>
        <v>0.39000000000010004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115.69</v>
      </c>
      <c r="D189" s="1">
        <f>'PR-RAS'!E193</f>
        <v>60.46</v>
      </c>
      <c r="E189" s="1">
        <v>0</v>
      </c>
      <c r="F189" s="1">
        <v>0</v>
      </c>
      <c r="G189" s="2">
        <f t="shared" si="0"/>
        <v>44.482680000000002</v>
      </c>
      <c r="H189" s="2">
        <f t="shared" si="1"/>
        <v>0.77000000000000313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904.2</v>
      </c>
      <c r="D191" s="1">
        <f>'PR-RAS'!E195</f>
        <v>1334.72</v>
      </c>
      <c r="E191" s="1">
        <v>0</v>
      </c>
      <c r="F191" s="1">
        <v>0</v>
      </c>
      <c r="G191" s="2">
        <f t="shared" si="0"/>
        <v>678.99160000000006</v>
      </c>
      <c r="H191" s="2">
        <f t="shared" si="1"/>
        <v>0.48000000000001819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848.8</v>
      </c>
      <c r="D192" s="1">
        <f>'PR-RAS'!E196</f>
        <v>912.98</v>
      </c>
      <c r="E192" s="1">
        <v>0</v>
      </c>
      <c r="F192" s="1">
        <v>0</v>
      </c>
      <c r="G192" s="2">
        <f t="shared" si="0"/>
        <v>510.87916000000007</v>
      </c>
      <c r="H192" s="2">
        <f t="shared" si="1"/>
        <v>0.22000000000002728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417.75</v>
      </c>
      <c r="E198" s="1">
        <v>0</v>
      </c>
      <c r="F198" s="1">
        <v>0</v>
      </c>
      <c r="G198" s="2">
        <f t="shared" si="0"/>
        <v>164.59350000000001</v>
      </c>
      <c r="H198" s="2">
        <f t="shared" si="1"/>
        <v>0.25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417.75</v>
      </c>
      <c r="E201" s="1">
        <v>0</v>
      </c>
      <c r="F201" s="1">
        <v>0</v>
      </c>
      <c r="G201" s="2">
        <f t="shared" si="0"/>
        <v>167.10000000000002</v>
      </c>
      <c r="H201" s="2">
        <f t="shared" si="1"/>
        <v>0.25</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848.8</v>
      </c>
      <c r="D206" s="1">
        <f>'PR-RAS'!E210</f>
        <v>495.23</v>
      </c>
      <c r="E206" s="1">
        <v>0</v>
      </c>
      <c r="F206" s="1">
        <v>0</v>
      </c>
      <c r="G206" s="2">
        <f t="shared" si="0"/>
        <v>377.04829999999998</v>
      </c>
      <c r="H206" s="2">
        <f t="shared" si="1"/>
        <v>0.43000000000006366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424.09</v>
      </c>
      <c r="D207" s="1">
        <f>'PR-RAS'!E211</f>
        <v>495.23</v>
      </c>
      <c r="E207" s="1">
        <v>0</v>
      </c>
      <c r="F207" s="1">
        <v>0</v>
      </c>
      <c r="G207" s="2">
        <f t="shared" si="0"/>
        <v>291.39729999999997</v>
      </c>
      <c r="H207" s="2">
        <f t="shared" si="1"/>
        <v>0.31999999999999318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424.71</v>
      </c>
      <c r="D210" s="1">
        <f>'PR-RAS'!E214</f>
        <v>0</v>
      </c>
      <c r="E210" s="1">
        <v>0</v>
      </c>
      <c r="F210" s="1">
        <v>0</v>
      </c>
      <c r="G210" s="2">
        <f t="shared" si="0"/>
        <v>88.764389999999992</v>
      </c>
      <c r="H210" s="2">
        <f t="shared" si="1"/>
        <v>0.29000000000002046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43143.46</v>
      </c>
      <c r="D220" s="1">
        <f>'PR-RAS'!E224</f>
        <v>35553.620000000003</v>
      </c>
      <c r="E220" s="1">
        <v>0</v>
      </c>
      <c r="F220" s="1">
        <v>0</v>
      </c>
      <c r="G220" s="2">
        <f t="shared" si="0"/>
        <v>25020.903300000002</v>
      </c>
      <c r="H220" s="2">
        <f t="shared" si="1"/>
        <v>0.83999999999650754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765.67</v>
      </c>
      <c r="D227" s="1">
        <f>'PR-RAS'!E231</f>
        <v>1539.26</v>
      </c>
      <c r="E227" s="1">
        <v>0</v>
      </c>
      <c r="F227" s="1">
        <v>0</v>
      </c>
      <c r="G227" s="2">
        <f t="shared" si="0"/>
        <v>868.78694000000007</v>
      </c>
      <c r="H227" s="2">
        <f t="shared" si="1"/>
        <v>0.59000000000003183</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765.67</v>
      </c>
      <c r="D228" s="1">
        <f>'PR-RAS'!E232</f>
        <v>1539.26</v>
      </c>
      <c r="E228" s="1">
        <v>0</v>
      </c>
      <c r="F228" s="1">
        <v>0</v>
      </c>
      <c r="G228" s="2">
        <f t="shared" si="0"/>
        <v>872.63112999999998</v>
      </c>
      <c r="H228" s="2">
        <f t="shared" si="1"/>
        <v>0.59000000000003183</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13983.29</v>
      </c>
      <c r="D236" s="1">
        <f>'PR-RAS'!E240</f>
        <v>3347.5699999999997</v>
      </c>
      <c r="E236" s="1">
        <v>0</v>
      </c>
      <c r="F236" s="1">
        <v>0</v>
      </c>
      <c r="G236" s="2">
        <f t="shared" si="0"/>
        <v>4859.4310500000001</v>
      </c>
      <c r="H236" s="2">
        <f t="shared" si="1"/>
        <v>0.72000000000116415</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13983.29</v>
      </c>
      <c r="D237" s="1">
        <f>'PR-RAS'!E241</f>
        <v>1940</v>
      </c>
      <c r="E237" s="1">
        <v>0</v>
      </c>
      <c r="F237" s="1">
        <v>0</v>
      </c>
      <c r="G237" s="2">
        <f t="shared" si="0"/>
        <v>4215.7364399999997</v>
      </c>
      <c r="H237" s="2">
        <f t="shared" si="1"/>
        <v>0.29000000000087311</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1407.57</v>
      </c>
      <c r="E238" s="1">
        <v>0</v>
      </c>
      <c r="F238" s="1">
        <v>0</v>
      </c>
      <c r="G238" s="2">
        <f t="shared" si="0"/>
        <v>667.18817999999999</v>
      </c>
      <c r="H238" s="2">
        <f t="shared" si="1"/>
        <v>0.43000000000006366</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28394.5</v>
      </c>
      <c r="D243" s="1">
        <f>'PR-RAS'!E247</f>
        <v>30666.79</v>
      </c>
      <c r="E243" s="1">
        <v>0</v>
      </c>
      <c r="F243" s="1">
        <v>0</v>
      </c>
      <c r="G243" s="2">
        <f t="shared" si="0"/>
        <v>21714.195360000002</v>
      </c>
      <c r="H243" s="2">
        <f t="shared" si="1"/>
        <v>0.70999999999912689</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28394.5</v>
      </c>
      <c r="D244" s="1">
        <f>'PR-RAS'!E248</f>
        <v>30666.79</v>
      </c>
      <c r="E244" s="1">
        <v>0</v>
      </c>
      <c r="F244" s="1">
        <v>0</v>
      </c>
      <c r="G244" s="2">
        <f t="shared" si="0"/>
        <v>21803.923439999999</v>
      </c>
      <c r="H244" s="2">
        <f t="shared" si="1"/>
        <v>0.70999999999912689</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4968.6499999999996</v>
      </c>
      <c r="D248" s="1">
        <f>'PR-RAS'!E252</f>
        <v>4537.7299999999996</v>
      </c>
      <c r="E248" s="1">
        <v>0</v>
      </c>
      <c r="F248" s="1">
        <v>0</v>
      </c>
      <c r="G248" s="2">
        <f t="shared" si="0"/>
        <v>3468.8951699999998</v>
      </c>
      <c r="H248" s="2">
        <f t="shared" si="1"/>
        <v>0.62000000000080036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4968.6499999999996</v>
      </c>
      <c r="D255" s="1">
        <f>'PR-RAS'!E259</f>
        <v>4537.7299999999996</v>
      </c>
      <c r="E255" s="1">
        <v>0</v>
      </c>
      <c r="F255" s="1">
        <v>0</v>
      </c>
      <c r="G255" s="2">
        <f t="shared" si="0"/>
        <v>3567.2039399999999</v>
      </c>
      <c r="H255" s="2">
        <f t="shared" si="1"/>
        <v>0.62000000000080036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4968.6499999999996</v>
      </c>
      <c r="D256" s="1">
        <f>'PR-RAS'!E260</f>
        <v>3822.33</v>
      </c>
      <c r="E256" s="1">
        <v>0</v>
      </c>
      <c r="F256" s="1">
        <v>0</v>
      </c>
      <c r="G256" s="2">
        <f t="shared" si="0"/>
        <v>3216.3940499999999</v>
      </c>
      <c r="H256" s="2">
        <f t="shared" si="1"/>
        <v>0.68000000000029104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715.4</v>
      </c>
      <c r="E257" s="1">
        <v>0</v>
      </c>
      <c r="F257" s="1">
        <v>0</v>
      </c>
      <c r="G257" s="2">
        <f t="shared" si="0"/>
        <v>366.28480000000002</v>
      </c>
      <c r="H257" s="2">
        <f t="shared" si="1"/>
        <v>0.39999999999997726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2310</v>
      </c>
      <c r="D259" s="1">
        <f>'PR-RAS'!E263</f>
        <v>9500</v>
      </c>
      <c r="E259" s="1">
        <v>0</v>
      </c>
      <c r="F259" s="1">
        <v>0</v>
      </c>
      <c r="G259" s="2">
        <f t="shared" si="0"/>
        <v>5497.9800000000005</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2310</v>
      </c>
      <c r="D260" s="1">
        <f>'PR-RAS'!E264</f>
        <v>9500</v>
      </c>
      <c r="E260" s="1">
        <v>0</v>
      </c>
      <c r="F260" s="1">
        <v>0</v>
      </c>
      <c r="G260" s="2">
        <f t="shared" si="0"/>
        <v>5519.29</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2310</v>
      </c>
      <c r="D261" s="1">
        <f>'PR-RAS'!E265</f>
        <v>9500</v>
      </c>
      <c r="E261" s="1">
        <v>0</v>
      </c>
      <c r="F261" s="1">
        <v>0</v>
      </c>
      <c r="G261" s="2">
        <f t="shared" si="0"/>
        <v>5540.6</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149981.91</v>
      </c>
      <c r="D285" s="1">
        <f>'PR-RAS'!E289</f>
        <v>152524.54</v>
      </c>
      <c r="E285" s="1">
        <v>0</v>
      </c>
      <c r="F285" s="1">
        <v>0</v>
      </c>
      <c r="G285" s="2">
        <f t="shared" si="8"/>
        <v>129228.80115999999</v>
      </c>
      <c r="H285" s="2">
        <f t="shared" si="9"/>
        <v>0.54999999998835847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230314.38999999993</v>
      </c>
      <c r="D286" s="1">
        <f>'PR-RAS'!E290</f>
        <v>168508.49999999997</v>
      </c>
      <c r="E286" s="1">
        <v>0</v>
      </c>
      <c r="F286" s="1">
        <v>0</v>
      </c>
      <c r="G286" s="2">
        <f t="shared" si="8"/>
        <v>161689.44614999995</v>
      </c>
      <c r="H286" s="2">
        <f t="shared" si="9"/>
        <v>0.88999999995576218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906423.77</v>
      </c>
      <c r="D288" s="1">
        <f>'PR-RAS'!E292</f>
        <v>369594.5</v>
      </c>
      <c r="E288" s="1">
        <v>0</v>
      </c>
      <c r="F288" s="1">
        <v>0</v>
      </c>
      <c r="G288" s="2">
        <f t="shared" si="8"/>
        <v>472290.86498999997</v>
      </c>
      <c r="H288" s="2">
        <f t="shared" si="9"/>
        <v>0.72999999998137355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13314.42</v>
      </c>
      <c r="D290" s="1">
        <f>'PR-RAS'!E294</f>
        <v>33324.660000000003</v>
      </c>
      <c r="E290" s="1">
        <v>0</v>
      </c>
      <c r="F290" s="1">
        <v>0</v>
      </c>
      <c r="G290" s="2">
        <f t="shared" si="8"/>
        <v>23109.520860000001</v>
      </c>
      <c r="H290" s="2">
        <f t="shared" si="9"/>
        <v>0.7599999999965803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128527.53</v>
      </c>
      <c r="D345" s="1">
        <f>'PR-RAS'!E350</f>
        <v>55422.41</v>
      </c>
      <c r="E345" s="1">
        <v>0</v>
      </c>
      <c r="F345" s="1">
        <v>0</v>
      </c>
      <c r="G345" s="2">
        <f t="shared" si="8"/>
        <v>82344.088399999993</v>
      </c>
      <c r="H345" s="2">
        <f t="shared" si="9"/>
        <v>0.88000000000465661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7798.75</v>
      </c>
      <c r="E346" s="1">
        <v>0</v>
      </c>
      <c r="F346" s="1">
        <v>0</v>
      </c>
      <c r="G346" s="2">
        <f t="shared" si="8"/>
        <v>5381.1374999999998</v>
      </c>
      <c r="H346" s="2">
        <f t="shared" si="9"/>
        <v>0.25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7798.75</v>
      </c>
      <c r="E351" s="1">
        <v>0</v>
      </c>
      <c r="F351" s="1">
        <v>0</v>
      </c>
      <c r="G351" s="2">
        <f t="shared" si="8"/>
        <v>5459.125</v>
      </c>
      <c r="H351" s="2">
        <f t="shared" si="9"/>
        <v>0.25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7798.75</v>
      </c>
      <c r="E357" s="1">
        <v>0</v>
      </c>
      <c r="F357" s="1">
        <v>0</v>
      </c>
      <c r="G357" s="2">
        <f t="shared" si="8"/>
        <v>5552.71</v>
      </c>
      <c r="H357" s="2">
        <f t="shared" si="9"/>
        <v>0.25</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128527.53</v>
      </c>
      <c r="D358" s="1">
        <f>'PR-RAS'!E363</f>
        <v>35808.660000000003</v>
      </c>
      <c r="E358" s="1">
        <v>0</v>
      </c>
      <c r="F358" s="1">
        <v>0</v>
      </c>
      <c r="G358" s="2">
        <f t="shared" si="8"/>
        <v>71451.711450000003</v>
      </c>
      <c r="H358" s="2">
        <f t="shared" si="9"/>
        <v>0.80999999999767169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118057.66</v>
      </c>
      <c r="D359" s="1">
        <f>'PR-RAS'!E364</f>
        <v>3313.5</v>
      </c>
      <c r="E359" s="1">
        <v>0</v>
      </c>
      <c r="F359" s="1">
        <v>0</v>
      </c>
      <c r="G359" s="2">
        <f t="shared" si="8"/>
        <v>44637.10828</v>
      </c>
      <c r="H359" s="2">
        <f t="shared" si="9"/>
        <v>0.83999999999650754</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1750</v>
      </c>
      <c r="E362" s="1">
        <v>0</v>
      </c>
      <c r="F362" s="1">
        <v>0</v>
      </c>
      <c r="G362" s="2">
        <f t="shared" si="8"/>
        <v>1263.5</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118057.66</v>
      </c>
      <c r="D363" s="1">
        <f>'PR-RAS'!E368</f>
        <v>1563.5</v>
      </c>
      <c r="E363" s="1">
        <v>0</v>
      </c>
      <c r="F363" s="1">
        <v>0</v>
      </c>
      <c r="G363" s="2">
        <f t="shared" si="8"/>
        <v>43868.846919999996</v>
      </c>
      <c r="H363" s="2">
        <f t="shared" si="9"/>
        <v>0.83999999999650754</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2793.73</v>
      </c>
      <c r="D364" s="1">
        <f>'PR-RAS'!E369</f>
        <v>8807.66</v>
      </c>
      <c r="E364" s="1">
        <v>0</v>
      </c>
      <c r="F364" s="1">
        <v>0</v>
      </c>
      <c r="G364" s="2">
        <f t="shared" si="8"/>
        <v>7408.4851499999995</v>
      </c>
      <c r="H364" s="2">
        <f t="shared" si="9"/>
        <v>0.61000000000012733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5447.18</v>
      </c>
      <c r="E365" s="1">
        <v>0</v>
      </c>
      <c r="F365" s="1">
        <v>0</v>
      </c>
      <c r="G365" s="2">
        <f t="shared" si="8"/>
        <v>3965.5470399999999</v>
      </c>
      <c r="H365" s="2">
        <f t="shared" si="9"/>
        <v>0.18000000000029104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1335.25</v>
      </c>
      <c r="E367" s="1">
        <v>0</v>
      </c>
      <c r="F367" s="1">
        <v>0</v>
      </c>
      <c r="G367" s="2">
        <f t="shared" si="8"/>
        <v>977.40300000000002</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2793.73</v>
      </c>
      <c r="D371" s="1">
        <f>'PR-RAS'!E376</f>
        <v>2025.23</v>
      </c>
      <c r="E371" s="1">
        <v>0</v>
      </c>
      <c r="F371" s="1">
        <v>0</v>
      </c>
      <c r="G371" s="2">
        <f t="shared" si="8"/>
        <v>2532.3503000000001</v>
      </c>
      <c r="H371" s="2">
        <f t="shared" si="9"/>
        <v>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7676.14</v>
      </c>
      <c r="D386" s="1">
        <f>'PR-RAS'!E391</f>
        <v>23687.5</v>
      </c>
      <c r="E386" s="1">
        <v>0</v>
      </c>
      <c r="F386" s="1">
        <v>0</v>
      </c>
      <c r="G386" s="2">
        <f t="shared" si="8"/>
        <v>21194.688900000001</v>
      </c>
      <c r="H386" s="2">
        <f t="shared" si="9"/>
        <v>0.64000000000032742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1687.5</v>
      </c>
      <c r="E388" s="1">
        <v>0</v>
      </c>
      <c r="F388" s="1">
        <v>0</v>
      </c>
      <c r="G388" s="2">
        <f t="shared" si="8"/>
        <v>1306.125</v>
      </c>
      <c r="H388" s="2">
        <f t="shared" si="9"/>
        <v>0.5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7676.14</v>
      </c>
      <c r="D390" s="1">
        <f>'PR-RAS'!E395</f>
        <v>22000</v>
      </c>
      <c r="E390" s="1">
        <v>0</v>
      </c>
      <c r="F390" s="1">
        <v>0</v>
      </c>
      <c r="G390" s="2">
        <f t="shared" si="8"/>
        <v>20102.018459999999</v>
      </c>
      <c r="H390" s="2">
        <f t="shared" si="9"/>
        <v>0.14000000000032742</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11815</v>
      </c>
      <c r="E397" s="1">
        <v>0</v>
      </c>
      <c r="F397" s="1">
        <v>0</v>
      </c>
      <c r="G397" s="2">
        <f t="shared" si="8"/>
        <v>9357.48</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11815</v>
      </c>
      <c r="E398" s="1">
        <v>0</v>
      </c>
      <c r="F398" s="1">
        <v>0</v>
      </c>
      <c r="G398" s="2">
        <f t="shared" si="8"/>
        <v>9381.11</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128527.53</v>
      </c>
      <c r="D403" s="1">
        <f>'PR-RAS'!E408</f>
        <v>55422.41</v>
      </c>
      <c r="E403" s="1">
        <v>0</v>
      </c>
      <c r="F403" s="1">
        <v>0</v>
      </c>
      <c r="G403" s="2">
        <f t="shared" si="8"/>
        <v>96227.684700000013</v>
      </c>
      <c r="H403" s="2">
        <f t="shared" si="9"/>
        <v>0.88000000000465661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401033.19</v>
      </c>
      <c r="D405" s="1">
        <f>'PR-RAS'!E410</f>
        <v>355663.26</v>
      </c>
      <c r="E405" s="1">
        <v>0</v>
      </c>
      <c r="F405" s="1">
        <v>0</v>
      </c>
      <c r="G405" s="2">
        <f t="shared" si="8"/>
        <v>449393.32284000004</v>
      </c>
      <c r="H405" s="2">
        <f t="shared" si="9"/>
        <v>0.45000000001164153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380296.29999999993</v>
      </c>
      <c r="D407" s="1">
        <f>'PR-RAS'!E412</f>
        <v>321033.03999999998</v>
      </c>
      <c r="E407" s="1">
        <v>0</v>
      </c>
      <c r="F407" s="1">
        <v>0</v>
      </c>
      <c r="G407" s="2">
        <f t="shared" si="8"/>
        <v>415079.12627999997</v>
      </c>
      <c r="H407" s="2">
        <f t="shared" si="9"/>
        <v>0.33999999990919605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278509.44</v>
      </c>
      <c r="D408" s="1">
        <f>'PR-RAS'!E413</f>
        <v>207946.95</v>
      </c>
      <c r="E408" s="1">
        <v>0</v>
      </c>
      <c r="F408" s="1">
        <v>0</v>
      </c>
      <c r="G408" s="2">
        <f t="shared" si="8"/>
        <v>282622.15938000003</v>
      </c>
      <c r="H408" s="2">
        <f t="shared" si="9"/>
        <v>0.48999999999068677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101786.85999999993</v>
      </c>
      <c r="D409" s="1">
        <f>'PR-RAS'!E414</f>
        <v>113086.08999999997</v>
      </c>
      <c r="E409" s="1">
        <v>0</v>
      </c>
      <c r="F409" s="1">
        <v>0</v>
      </c>
      <c r="G409" s="2">
        <f t="shared" si="8"/>
        <v>133807.28831999993</v>
      </c>
      <c r="H409" s="2">
        <f t="shared" si="9"/>
        <v>0.23000000003958121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505390.58</v>
      </c>
      <c r="D411" s="1">
        <f>'PR-RAS'!E416</f>
        <v>13931.239999999991</v>
      </c>
      <c r="E411" s="1">
        <v>0</v>
      </c>
      <c r="F411" s="1">
        <v>0</v>
      </c>
      <c r="G411" s="2">
        <f t="shared" si="8"/>
        <v>218633.75460000001</v>
      </c>
      <c r="H411" s="2">
        <f t="shared" si="9"/>
        <v>0.65999999997438863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13314.42</v>
      </c>
      <c r="D413" s="1">
        <f>'PR-RAS'!E418</f>
        <v>33324.660000000003</v>
      </c>
      <c r="E413" s="1">
        <v>0</v>
      </c>
      <c r="F413" s="1">
        <v>0</v>
      </c>
      <c r="G413" s="2">
        <f t="shared" si="8"/>
        <v>32945.060879999997</v>
      </c>
      <c r="H413" s="2">
        <f t="shared" si="9"/>
        <v>0.7599999999965803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201636.33000000002</v>
      </c>
      <c r="D414" s="1">
        <f>'PR-RAS'!E420</f>
        <v>77034.91</v>
      </c>
      <c r="E414" s="1">
        <v>0</v>
      </c>
      <c r="F414" s="1">
        <v>0</v>
      </c>
      <c r="G414" s="2">
        <f t="shared" si="8"/>
        <v>146906.63995000001</v>
      </c>
      <c r="H414" s="2">
        <f t="shared" si="9"/>
        <v>0.42000000001280569</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1915.35</v>
      </c>
      <c r="D415" s="1">
        <f>'PR-RAS'!E421</f>
        <v>304.52999999999997</v>
      </c>
      <c r="E415" s="1">
        <v>0</v>
      </c>
      <c r="F415" s="1">
        <v>0</v>
      </c>
      <c r="G415" s="2">
        <f t="shared" si="8"/>
        <v>1045.10574</v>
      </c>
      <c r="H415" s="2">
        <f t="shared" si="9"/>
        <v>0.81999999999993634</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1915.35</v>
      </c>
      <c r="D421" s="1">
        <f>'PR-RAS'!E427</f>
        <v>304.52999999999997</v>
      </c>
      <c r="E421" s="1">
        <v>0</v>
      </c>
      <c r="F421" s="1">
        <v>0</v>
      </c>
      <c r="G421" s="2">
        <f t="shared" si="8"/>
        <v>1060.2521999999999</v>
      </c>
      <c r="H421" s="2">
        <f t="shared" si="9"/>
        <v>0.81999999999993634</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1915.35</v>
      </c>
      <c r="D422" s="1">
        <f>'PR-RAS'!E428</f>
        <v>304.52999999999997</v>
      </c>
      <c r="E422" s="1">
        <v>0</v>
      </c>
      <c r="F422" s="1">
        <v>0</v>
      </c>
      <c r="G422" s="2">
        <f t="shared" si="8"/>
        <v>1062.7766099999999</v>
      </c>
      <c r="H422" s="2">
        <f t="shared" si="9"/>
        <v>0.81999999999993634</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199720.98</v>
      </c>
      <c r="D478" s="1">
        <f>'PR-RAS'!E484</f>
        <v>76730.38</v>
      </c>
      <c r="E478" s="1">
        <v>0</v>
      </c>
      <c r="F478" s="1">
        <v>0</v>
      </c>
      <c r="G478" s="2">
        <f t="shared" si="8"/>
        <v>168467.68998</v>
      </c>
      <c r="H478" s="2">
        <f t="shared" si="9"/>
        <v>0.39999999999417923</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199720.98</v>
      </c>
      <c r="D484" s="1">
        <f>'PR-RAS'!E490</f>
        <v>76730.38</v>
      </c>
      <c r="E484" s="1">
        <v>0</v>
      </c>
      <c r="F484" s="1">
        <v>0</v>
      </c>
      <c r="G484" s="2">
        <f t="shared" si="8"/>
        <v>170586.78042</v>
      </c>
      <c r="H484" s="2">
        <f t="shared" si="9"/>
        <v>0.39999999999417923</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199720.98</v>
      </c>
      <c r="D485" s="1">
        <f>'PR-RAS'!E491</f>
        <v>76730.38</v>
      </c>
      <c r="E485" s="1">
        <v>0</v>
      </c>
      <c r="F485" s="1">
        <v>0</v>
      </c>
      <c r="G485" s="2">
        <f t="shared" si="8"/>
        <v>170939.96216</v>
      </c>
      <c r="H485" s="2">
        <f t="shared" si="9"/>
        <v>0.39999999999417923</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25920.36</v>
      </c>
      <c r="D522" s="1">
        <f>'PR-RAS'!E528</f>
        <v>55.05</v>
      </c>
      <c r="E522" s="1">
        <v>0</v>
      </c>
      <c r="F522" s="1">
        <v>0</v>
      </c>
      <c r="G522" s="2">
        <f t="shared" ref="G522:G809" si="10">(B522/1000)*(C522*1+D522*2)</f>
        <v>13561.86966</v>
      </c>
      <c r="H522" s="2">
        <f t="shared" ref="H522:H809" si="11">ABS(C522-ROUND(C522,0))+ABS(D522-ROUND(D522,0))</f>
        <v>0.41000000000057923</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25920.36</v>
      </c>
      <c r="D587" s="1">
        <f>'PR-RAS'!E593</f>
        <v>55.05</v>
      </c>
      <c r="E587" s="1">
        <v>0</v>
      </c>
      <c r="F587" s="1">
        <v>0</v>
      </c>
      <c r="G587" s="2">
        <f t="shared" si="10"/>
        <v>15253.849559999999</v>
      </c>
      <c r="H587" s="2">
        <f t="shared" si="11"/>
        <v>0.41000000000057923</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25920.36</v>
      </c>
      <c r="D611" s="1">
        <f>'PR-RAS'!E617</f>
        <v>55.05</v>
      </c>
      <c r="E611" s="1">
        <v>0</v>
      </c>
      <c r="F611" s="1">
        <v>0</v>
      </c>
      <c r="G611" s="2">
        <f t="shared" si="10"/>
        <v>15878.580599999999</v>
      </c>
      <c r="H611" s="2">
        <f t="shared" si="11"/>
        <v>0.41000000000057923</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25920.36</v>
      </c>
      <c r="D612" s="1">
        <f>'PR-RAS'!E618</f>
        <v>55.05</v>
      </c>
      <c r="E612" s="1">
        <v>0</v>
      </c>
      <c r="F612" s="1">
        <v>0</v>
      </c>
      <c r="G612" s="2">
        <f t="shared" si="10"/>
        <v>15904.611059999999</v>
      </c>
      <c r="H612" s="2">
        <f t="shared" si="11"/>
        <v>0.41000000000057923</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175715.97000000003</v>
      </c>
      <c r="D629" s="1">
        <f>'PR-RAS'!E635</f>
        <v>76979.86</v>
      </c>
      <c r="E629" s="1">
        <v>0</v>
      </c>
      <c r="F629" s="1">
        <v>0</v>
      </c>
      <c r="G629" s="2">
        <f t="shared" si="10"/>
        <v>207036.33332000003</v>
      </c>
      <c r="H629" s="2">
        <f t="shared" si="11"/>
        <v>0.16999999996914994</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180698.37</v>
      </c>
      <c r="E631" s="1">
        <v>0</v>
      </c>
      <c r="F631" s="1">
        <v>0</v>
      </c>
      <c r="G631" s="2">
        <f t="shared" si="10"/>
        <v>227679.94620000001</v>
      </c>
      <c r="H631" s="2">
        <f t="shared" si="11"/>
        <v>0.36999999999534339</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471989.22</v>
      </c>
      <c r="D632" s="1">
        <f>'PR-RAS'!E638</f>
        <v>0</v>
      </c>
      <c r="E632" s="1">
        <v>0</v>
      </c>
      <c r="F632" s="1">
        <v>0</v>
      </c>
      <c r="G632" s="2">
        <f t="shared" si="10"/>
        <v>297825.19782</v>
      </c>
      <c r="H632" s="2">
        <f t="shared" si="11"/>
        <v>0.21999999997206032</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581932.62999999989</v>
      </c>
      <c r="D633" s="1">
        <f>'PR-RAS'!E639</f>
        <v>398067.94999999995</v>
      </c>
      <c r="E633" s="1">
        <v>0</v>
      </c>
      <c r="F633" s="1">
        <v>0</v>
      </c>
      <c r="G633" s="2">
        <f t="shared" si="10"/>
        <v>870939.31095999992</v>
      </c>
      <c r="H633" s="2">
        <f t="shared" si="11"/>
        <v>0.42000000015832484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304429.8</v>
      </c>
      <c r="D634" s="1">
        <f>'PR-RAS'!E640</f>
        <v>208002</v>
      </c>
      <c r="E634" s="1">
        <v>0</v>
      </c>
      <c r="F634" s="1">
        <v>0</v>
      </c>
      <c r="G634" s="2">
        <f t="shared" si="10"/>
        <v>456034.59540000005</v>
      </c>
      <c r="H634" s="2">
        <f t="shared" si="11"/>
        <v>0.20000000001164153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277502.8299999999</v>
      </c>
      <c r="D635" s="1">
        <f>'PR-RAS'!E641</f>
        <v>190065.94999999995</v>
      </c>
      <c r="E635" s="1">
        <v>0</v>
      </c>
      <c r="F635" s="1">
        <v>0</v>
      </c>
      <c r="G635" s="2">
        <f t="shared" si="10"/>
        <v>416940.41881999985</v>
      </c>
      <c r="H635" s="2">
        <f t="shared" si="11"/>
        <v>0.22000000014668331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33401.360000000044</v>
      </c>
      <c r="D637" s="1">
        <f>'PR-RAS'!E643</f>
        <v>194629.61</v>
      </c>
      <c r="E637" s="1">
        <v>0</v>
      </c>
      <c r="F637" s="1">
        <v>0</v>
      </c>
      <c r="G637" s="2">
        <f t="shared" si="10"/>
        <v>268812.12888000003</v>
      </c>
      <c r="H637" s="2">
        <f t="shared" si="11"/>
        <v>0.75000000005820766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310904.18999999994</v>
      </c>
      <c r="D639" s="1">
        <f>'PR-RAS'!E645</f>
        <v>384695.55999999994</v>
      </c>
      <c r="E639" s="1">
        <v>0</v>
      </c>
      <c r="F639" s="1">
        <v>0</v>
      </c>
      <c r="G639" s="2">
        <f t="shared" si="10"/>
        <v>689228.40777999989</v>
      </c>
      <c r="H639" s="2">
        <f t="shared" si="11"/>
        <v>0.63000000000465661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147967.70000000001</v>
      </c>
      <c r="D642" s="1">
        <f>'PR-RAS'!E649</f>
        <v>319084.15999999997</v>
      </c>
      <c r="E642" s="1">
        <v>0</v>
      </c>
      <c r="F642" s="1">
        <v>0</v>
      </c>
      <c r="G642" s="2">
        <f t="shared" si="10"/>
        <v>503913.18882000004</v>
      </c>
      <c r="H642" s="2">
        <f t="shared" si="11"/>
        <v>0.4599999999627471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546959.09</v>
      </c>
      <c r="D643" s="1">
        <f>'PR-RAS'!E650</f>
        <v>410297.57</v>
      </c>
      <c r="E643" s="1">
        <v>0</v>
      </c>
      <c r="F643" s="1">
        <v>0</v>
      </c>
      <c r="G643" s="2">
        <f t="shared" si="10"/>
        <v>877969.81565999996</v>
      </c>
      <c r="H643" s="2">
        <f t="shared" si="11"/>
        <v>0.51999999996041879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313292.57</v>
      </c>
      <c r="D644" s="1">
        <f>'PR-RAS'!E651</f>
        <v>220801.26</v>
      </c>
      <c r="E644" s="1">
        <v>0</v>
      </c>
      <c r="F644" s="1">
        <v>0</v>
      </c>
      <c r="G644" s="2">
        <f t="shared" si="10"/>
        <v>485397.54287000006</v>
      </c>
      <c r="H644" s="2">
        <f t="shared" si="11"/>
        <v>0.69000000000232831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381634.22000000003</v>
      </c>
      <c r="D645" s="1">
        <f>'PR-RAS'!E652</f>
        <v>508580.47</v>
      </c>
      <c r="E645" s="1">
        <v>0</v>
      </c>
      <c r="F645" s="1">
        <v>0</v>
      </c>
      <c r="G645" s="2">
        <f t="shared" si="10"/>
        <v>900824.08303999994</v>
      </c>
      <c r="H645" s="2">
        <f t="shared" si="11"/>
        <v>0.69000000000232831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11</v>
      </c>
      <c r="D646" s="1">
        <f>'PR-RAS'!E653</f>
        <v>4</v>
      </c>
      <c r="E646" s="1">
        <v>0</v>
      </c>
      <c r="F646" s="1">
        <v>0</v>
      </c>
      <c r="G646" s="2">
        <f t="shared" si="10"/>
        <v>12.255000000000001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11</v>
      </c>
      <c r="D648" s="1">
        <f>'PR-RAS'!E655</f>
        <v>4</v>
      </c>
      <c r="E648" s="1">
        <v>0</v>
      </c>
      <c r="F648" s="1">
        <v>0</v>
      </c>
      <c r="G648" s="2">
        <f t="shared" si="10"/>
        <v>12.293000000000001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105663.51</v>
      </c>
      <c r="D654" s="1">
        <f>'PR-RAS'!E661</f>
        <v>132139.92000000001</v>
      </c>
      <c r="E654" s="1">
        <v>0</v>
      </c>
      <c r="F654" s="1">
        <v>0</v>
      </c>
      <c r="G654" s="2">
        <f t="shared" si="10"/>
        <v>241573.00755000004</v>
      </c>
      <c r="H654" s="2">
        <f t="shared" si="11"/>
        <v>0.569999999992433</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6986.64</v>
      </c>
      <c r="E658" s="1">
        <v>0</v>
      </c>
      <c r="F658" s="1">
        <v>0</v>
      </c>
      <c r="G658" s="2">
        <f t="shared" si="10"/>
        <v>9180.4449600000007</v>
      </c>
      <c r="H658" s="2">
        <f t="shared" si="11"/>
        <v>0.35999999999967258</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128667.34</v>
      </c>
      <c r="D687" s="1">
        <f>'PR-RAS'!E694</f>
        <v>43302.66</v>
      </c>
      <c r="E687" s="1">
        <v>0</v>
      </c>
      <c r="F687" s="1">
        <v>0</v>
      </c>
      <c r="G687" s="2">
        <f t="shared" si="10"/>
        <v>147677.04476000002</v>
      </c>
      <c r="H687" s="2">
        <f t="shared" si="11"/>
        <v>0.67999999999301508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39352.31</v>
      </c>
      <c r="D691" s="1">
        <f>'PR-RAS'!E698</f>
        <v>0</v>
      </c>
      <c r="E691" s="1">
        <v>0</v>
      </c>
      <c r="F691" s="1">
        <v>0</v>
      </c>
      <c r="G691" s="2">
        <f t="shared" si="10"/>
        <v>27153.093899999996</v>
      </c>
      <c r="H691" s="2">
        <f t="shared" si="11"/>
        <v>0.30999999999767169</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231.82</v>
      </c>
      <c r="D711" s="1">
        <f>'PR-RAS'!E718</f>
        <v>249.32</v>
      </c>
      <c r="E711" s="1">
        <v>0</v>
      </c>
      <c r="F711" s="1">
        <v>0</v>
      </c>
      <c r="G711" s="2">
        <f t="shared" si="10"/>
        <v>518.62660000000005</v>
      </c>
      <c r="H711" s="2">
        <f t="shared" si="11"/>
        <v>0.5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417.75</v>
      </c>
      <c r="E735" s="1">
        <v>0</v>
      </c>
      <c r="F735" s="1">
        <v>0</v>
      </c>
      <c r="G735" s="2">
        <f t="shared" si="10"/>
        <v>613.25699999999995</v>
      </c>
      <c r="H735" s="2">
        <f t="shared" si="11"/>
        <v>0.25</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765.67</v>
      </c>
      <c r="D757" s="1">
        <f>'PR-RAS'!E764</f>
        <v>1539.26</v>
      </c>
      <c r="E757" s="1">
        <v>0</v>
      </c>
      <c r="F757" s="1">
        <v>0</v>
      </c>
      <c r="G757" s="2">
        <f t="shared" si="10"/>
        <v>2906.2076400000001</v>
      </c>
      <c r="H757" s="2">
        <f t="shared" si="11"/>
        <v>0.59000000000003183</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2229.64</v>
      </c>
      <c r="D812" s="1">
        <f>'PR-RAS'!E819</f>
        <v>1433.34</v>
      </c>
      <c r="E812" s="1">
        <v>0</v>
      </c>
      <c r="F812" s="1">
        <v>0</v>
      </c>
      <c r="G812" s="2">
        <f t="shared" si="18"/>
        <v>4133.1155200000003</v>
      </c>
      <c r="H812" s="2">
        <f t="shared" si="19"/>
        <v>0.70000000000004547</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1990.85</v>
      </c>
      <c r="D814" s="1">
        <f>'PR-RAS'!E821</f>
        <v>1990.85</v>
      </c>
      <c r="E814" s="1">
        <v>0</v>
      </c>
      <c r="F814" s="1">
        <v>0</v>
      </c>
      <c r="G814" s="2">
        <f t="shared" si="18"/>
        <v>4855.6831499999989</v>
      </c>
      <c r="H814" s="2">
        <f t="shared" si="19"/>
        <v>0.3000000000001819</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748.16</v>
      </c>
      <c r="D816" s="1">
        <f>'PR-RAS'!E823</f>
        <v>398.14</v>
      </c>
      <c r="E816" s="1">
        <v>0</v>
      </c>
      <c r="F816" s="1">
        <v>0</v>
      </c>
      <c r="G816" s="2">
        <f t="shared" si="18"/>
        <v>1258.7185999999999</v>
      </c>
      <c r="H816" s="2">
        <f t="shared" si="19"/>
        <v>0.29999999999995453</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715.4</v>
      </c>
      <c r="E821" s="1">
        <v>0</v>
      </c>
      <c r="F821" s="1">
        <v>0</v>
      </c>
      <c r="G821" s="2">
        <f t="shared" si="18"/>
        <v>1173.2559999999999</v>
      </c>
      <c r="H821" s="2">
        <f t="shared" si="19"/>
        <v>0.39999999999997726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76730.38</v>
      </c>
      <c r="E872" s="1">
        <v>0</v>
      </c>
      <c r="F872" s="1">
        <v>0</v>
      </c>
      <c r="G872" s="2">
        <f t="shared" si="18"/>
        <v>133664.32196</v>
      </c>
      <c r="H872" s="2">
        <f t="shared" si="19"/>
        <v>0.38000000000465661</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25920.36</v>
      </c>
      <c r="D961" s="1">
        <f>'PR-RAS'!E968</f>
        <v>55.05</v>
      </c>
      <c r="E961" s="1">
        <v>0</v>
      </c>
      <c r="F961" s="1">
        <v>0</v>
      </c>
      <c r="G961" s="2">
        <f t="shared" si="18"/>
        <v>24989.241599999998</v>
      </c>
      <c r="H961" s="2">
        <f t="shared" si="19"/>
        <v>0.41000000000057923</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339196.95</v>
      </c>
      <c r="D1480" s="6"/>
      <c r="E1480" s="6">
        <v>0</v>
      </c>
      <c r="F1480" s="6">
        <v>0</v>
      </c>
      <c r="G1480" s="7">
        <f t="shared" ref="G1480:G1580" si="34">B1480/1000*C1480</f>
        <v>339.19695000000002</v>
      </c>
      <c r="H1480" s="7">
        <f t="shared" ref="H1480:H1580" si="35">ABS(C1480-ROUND(C1480,0))</f>
        <v>4.9999999988358468E-2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252805.54</v>
      </c>
      <c r="D1481" s="1">
        <v>0</v>
      </c>
      <c r="E1481" s="1">
        <v>0</v>
      </c>
      <c r="F1481" s="1">
        <v>0</v>
      </c>
      <c r="G1481" s="2">
        <f t="shared" si="34"/>
        <v>505.61108000000002</v>
      </c>
      <c r="H1481" s="2">
        <f t="shared" si="35"/>
        <v>0.45999999999185093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120652.75</v>
      </c>
      <c r="D1483" s="1">
        <v>0</v>
      </c>
      <c r="E1483" s="1">
        <v>0</v>
      </c>
      <c r="F1483" s="1">
        <v>0</v>
      </c>
      <c r="G1483" s="2">
        <f t="shared" si="34"/>
        <v>482.61099999999999</v>
      </c>
      <c r="H1483" s="2">
        <f t="shared" si="35"/>
        <v>0.25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30007.279999999999</v>
      </c>
      <c r="D1484" s="1">
        <v>0</v>
      </c>
      <c r="E1484" s="1">
        <v>0</v>
      </c>
      <c r="F1484" s="1">
        <v>0</v>
      </c>
      <c r="G1484" s="2">
        <f t="shared" si="34"/>
        <v>150.03639999999999</v>
      </c>
      <c r="H1484" s="2">
        <f t="shared" si="35"/>
        <v>0.27999999999883585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83052.19</v>
      </c>
      <c r="D1485" s="1">
        <v>0</v>
      </c>
      <c r="E1485" s="1">
        <v>0</v>
      </c>
      <c r="F1485" s="1">
        <v>0</v>
      </c>
      <c r="G1485" s="2">
        <f t="shared" si="34"/>
        <v>498.31314000000003</v>
      </c>
      <c r="H1485" s="2">
        <f t="shared" si="35"/>
        <v>0.19000000000232831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519.77</v>
      </c>
      <c r="D1486" s="1">
        <v>0</v>
      </c>
      <c r="E1486" s="1">
        <v>0</v>
      </c>
      <c r="F1486" s="1">
        <v>0</v>
      </c>
      <c r="G1486" s="2">
        <f t="shared" si="34"/>
        <v>3.6383899999999998</v>
      </c>
      <c r="H1486" s="2">
        <f t="shared" si="35"/>
        <v>0.23000000000001819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4537.7299999999996</v>
      </c>
      <c r="D1489" s="1">
        <v>0</v>
      </c>
      <c r="E1489" s="1">
        <v>0</v>
      </c>
      <c r="F1489" s="1">
        <v>0</v>
      </c>
      <c r="G1489" s="2">
        <f t="shared" si="34"/>
        <v>45.377299999999998</v>
      </c>
      <c r="H1489" s="2">
        <f t="shared" si="35"/>
        <v>0.27000000000043656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2535.7800000000002</v>
      </c>
      <c r="D1491" s="1">
        <v>0</v>
      </c>
      <c r="E1491" s="1">
        <v>0</v>
      </c>
      <c r="F1491" s="1">
        <v>0</v>
      </c>
      <c r="G1491" s="2">
        <f t="shared" si="34"/>
        <v>30.429360000000003</v>
      </c>
      <c r="H1491" s="2">
        <f t="shared" si="35"/>
        <v>0.21999999999979991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55422.41</v>
      </c>
      <c r="D1492" s="1">
        <v>0</v>
      </c>
      <c r="E1492" s="1">
        <v>0</v>
      </c>
      <c r="F1492" s="1">
        <v>0</v>
      </c>
      <c r="G1492" s="2">
        <f t="shared" si="34"/>
        <v>720.49133000000006</v>
      </c>
      <c r="H1492" s="2">
        <f t="shared" si="35"/>
        <v>0.41000000000349246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76730.38</v>
      </c>
      <c r="D1493" s="1">
        <v>0</v>
      </c>
      <c r="E1493" s="1">
        <v>0</v>
      </c>
      <c r="F1493" s="1">
        <v>0</v>
      </c>
      <c r="G1493" s="2">
        <f t="shared" si="34"/>
        <v>1074.22532</v>
      </c>
      <c r="H1493" s="2">
        <f t="shared" si="35"/>
        <v>0.38000000000465661</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76730.38</v>
      </c>
      <c r="D1497" s="1">
        <v>0</v>
      </c>
      <c r="E1497" s="1">
        <v>0</v>
      </c>
      <c r="F1497" s="1">
        <v>0</v>
      </c>
      <c r="G1497" s="2">
        <f t="shared" si="34"/>
        <v>1381.1468399999999</v>
      </c>
      <c r="H1497" s="2">
        <f t="shared" si="35"/>
        <v>0.38000000000465661</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178216.00999999998</v>
      </c>
      <c r="D1499" s="1">
        <v>0</v>
      </c>
      <c r="E1499" s="1">
        <v>0</v>
      </c>
      <c r="F1499" s="1">
        <v>0</v>
      </c>
      <c r="G1499" s="2">
        <f t="shared" si="34"/>
        <v>3564.3201999999997</v>
      </c>
      <c r="H1499" s="2">
        <f t="shared" si="35"/>
        <v>9.9999999802093953E-3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133811.65</v>
      </c>
      <c r="D1501" s="1">
        <v>0</v>
      </c>
      <c r="E1501" s="1">
        <v>0</v>
      </c>
      <c r="F1501" s="1">
        <v>0</v>
      </c>
      <c r="G1501" s="2">
        <f t="shared" si="34"/>
        <v>2943.8562999999999</v>
      </c>
      <c r="H1501" s="2">
        <f t="shared" si="35"/>
        <v>0.35000000000582077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27514.560000000001</v>
      </c>
      <c r="D1502" s="1">
        <v>0</v>
      </c>
      <c r="E1502" s="1">
        <v>0</v>
      </c>
      <c r="F1502" s="1">
        <v>0</v>
      </c>
      <c r="G1502" s="2">
        <f t="shared" si="34"/>
        <v>632.83488</v>
      </c>
      <c r="H1502" s="2">
        <f t="shared" si="35"/>
        <v>0.43999999999869033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87681.82</v>
      </c>
      <c r="D1503" s="1">
        <v>0</v>
      </c>
      <c r="E1503" s="1">
        <v>0</v>
      </c>
      <c r="F1503" s="1">
        <v>0</v>
      </c>
      <c r="G1503" s="2">
        <f t="shared" si="34"/>
        <v>2104.3636800000004</v>
      </c>
      <c r="H1503" s="2">
        <f t="shared" si="35"/>
        <v>0.17999999999301508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1174.2</v>
      </c>
      <c r="D1504" s="1">
        <v>0</v>
      </c>
      <c r="E1504" s="1">
        <v>0</v>
      </c>
      <c r="F1504" s="1">
        <v>0</v>
      </c>
      <c r="G1504" s="2">
        <f t="shared" si="34"/>
        <v>29.355000000000004</v>
      </c>
      <c r="H1504" s="2">
        <f t="shared" si="35"/>
        <v>0.20000000000004547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11077.23</v>
      </c>
      <c r="D1507" s="1">
        <v>0</v>
      </c>
      <c r="E1507" s="1">
        <v>0</v>
      </c>
      <c r="F1507" s="1">
        <v>0</v>
      </c>
      <c r="G1507" s="2">
        <f t="shared" si="34"/>
        <v>310.16244</v>
      </c>
      <c r="H1507" s="2">
        <f t="shared" si="35"/>
        <v>0.22999999999956344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6363.84</v>
      </c>
      <c r="D1509" s="1">
        <v>0</v>
      </c>
      <c r="E1509" s="1">
        <v>0</v>
      </c>
      <c r="F1509" s="1">
        <v>0</v>
      </c>
      <c r="G1509" s="2">
        <f t="shared" si="34"/>
        <v>190.9152</v>
      </c>
      <c r="H1509" s="2">
        <f t="shared" si="35"/>
        <v>0.15999999999985448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44349.31</v>
      </c>
      <c r="D1510" s="1">
        <v>0</v>
      </c>
      <c r="E1510" s="1">
        <v>0</v>
      </c>
      <c r="F1510" s="1">
        <v>0</v>
      </c>
      <c r="G1510" s="2">
        <f t="shared" si="34"/>
        <v>1374.82861</v>
      </c>
      <c r="H1510" s="2">
        <f t="shared" si="35"/>
        <v>0.30999999999767169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55.05</v>
      </c>
      <c r="D1511" s="1">
        <v>0</v>
      </c>
      <c r="E1511" s="1">
        <v>0</v>
      </c>
      <c r="F1511" s="1">
        <v>0</v>
      </c>
      <c r="G1511" s="2">
        <f t="shared" si="34"/>
        <v>1.7616000000000001</v>
      </c>
      <c r="H1511" s="2">
        <f t="shared" si="35"/>
        <v>4.9999999999997158E-2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55.05</v>
      </c>
      <c r="D1515" s="1">
        <v>0</v>
      </c>
      <c r="E1515" s="1">
        <v>0</v>
      </c>
      <c r="F1515" s="1">
        <v>0</v>
      </c>
      <c r="G1515" s="2">
        <f t="shared" si="34"/>
        <v>1.9817999999999998</v>
      </c>
      <c r="H1515" s="2">
        <f t="shared" si="35"/>
        <v>4.9999999999997158E-2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413786.48</v>
      </c>
      <c r="D1517" s="1">
        <v>0</v>
      </c>
      <c r="E1517" s="1">
        <v>0</v>
      </c>
      <c r="F1517" s="1">
        <v>0</v>
      </c>
      <c r="G1517" s="2">
        <f t="shared" si="34"/>
        <v>15723.886239999998</v>
      </c>
      <c r="H1517" s="2">
        <f t="shared" si="35"/>
        <v>0.47999999998137355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80233.119999999995</v>
      </c>
      <c r="D1518" s="1">
        <v>0</v>
      </c>
      <c r="E1518" s="1">
        <v>0</v>
      </c>
      <c r="F1518" s="1">
        <v>0</v>
      </c>
      <c r="G1518" s="2">
        <f t="shared" si="34"/>
        <v>3129.09168</v>
      </c>
      <c r="H1518" s="2">
        <f t="shared" si="35"/>
        <v>0.11999999999534339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635.41</v>
      </c>
      <c r="D1524" s="1">
        <v>0</v>
      </c>
      <c r="E1524" s="1">
        <v>0</v>
      </c>
      <c r="F1524" s="1">
        <v>0</v>
      </c>
      <c r="G1524" s="2">
        <f t="shared" si="34"/>
        <v>28.593449999999997</v>
      </c>
      <c r="H1524" s="2">
        <f t="shared" si="35"/>
        <v>0.40999999999996817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635.41</v>
      </c>
      <c r="D1530" s="1">
        <v>0</v>
      </c>
      <c r="E1530" s="1">
        <v>0</v>
      </c>
      <c r="F1530" s="1">
        <v>0</v>
      </c>
      <c r="G1530" s="2">
        <f t="shared" si="34"/>
        <v>32.405909999999999</v>
      </c>
      <c r="H1530" s="2">
        <f t="shared" si="35"/>
        <v>0.40999999999996817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542.5</v>
      </c>
      <c r="D1533" s="1">
        <v>0</v>
      </c>
      <c r="E1533" s="1">
        <v>0</v>
      </c>
      <c r="F1533" s="1">
        <v>0</v>
      </c>
      <c r="G1533" s="2">
        <f t="shared" si="34"/>
        <v>29.294999999999998</v>
      </c>
      <c r="H1533" s="2">
        <f t="shared" si="35"/>
        <v>0.5</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92.91</v>
      </c>
      <c r="D1534" s="1">
        <v>0</v>
      </c>
      <c r="E1534" s="1">
        <v>0</v>
      </c>
      <c r="F1534" s="1">
        <v>0</v>
      </c>
      <c r="G1534" s="2">
        <f t="shared" si="34"/>
        <v>5.1100500000000002</v>
      </c>
      <c r="H1534" s="2">
        <f t="shared" si="35"/>
        <v>9.0000000000003411E-2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79597.709999999992</v>
      </c>
      <c r="D1565" s="1">
        <v>0</v>
      </c>
      <c r="E1565" s="1">
        <v>0</v>
      </c>
      <c r="F1565" s="1">
        <v>0</v>
      </c>
      <c r="G1565" s="2">
        <f t="shared" si="34"/>
        <v>6845.4030599999987</v>
      </c>
      <c r="H1565" s="2">
        <f t="shared" si="35"/>
        <v>0.29000000000814907</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56163.66</v>
      </c>
      <c r="D1567" s="1">
        <v>0</v>
      </c>
      <c r="E1567" s="1">
        <v>0</v>
      </c>
      <c r="F1567" s="1">
        <v>0</v>
      </c>
      <c r="G1567" s="2">
        <f t="shared" si="34"/>
        <v>4942.4020799999998</v>
      </c>
      <c r="H1567" s="2">
        <f t="shared" si="35"/>
        <v>0.33999999999650754</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19359.46</v>
      </c>
      <c r="D1568" s="1">
        <v>0</v>
      </c>
      <c r="E1568" s="1">
        <v>0</v>
      </c>
      <c r="F1568" s="1">
        <v>0</v>
      </c>
      <c r="G1568" s="2">
        <f t="shared" si="34"/>
        <v>1722.9919399999999</v>
      </c>
      <c r="H1568" s="2">
        <f t="shared" si="35"/>
        <v>0.45999999999912689</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4074.59</v>
      </c>
      <c r="D1569" s="1">
        <v>0</v>
      </c>
      <c r="E1569" s="1">
        <v>0</v>
      </c>
      <c r="F1569" s="1">
        <v>0</v>
      </c>
      <c r="G1569" s="2">
        <f t="shared" si="34"/>
        <v>366.7131</v>
      </c>
      <c r="H1569" s="2">
        <f t="shared" si="35"/>
        <v>0.40999999999985448</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333553.36</v>
      </c>
      <c r="D1576" s="1">
        <v>0</v>
      </c>
      <c r="E1576" s="1">
        <v>0</v>
      </c>
      <c r="F1576" s="1">
        <v>0</v>
      </c>
      <c r="G1576" s="2">
        <f t="shared" si="34"/>
        <v>32354.675919999998</v>
      </c>
      <c r="H1576" s="2">
        <f t="shared" si="35"/>
        <v>0.35999999998603016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40016.89</v>
      </c>
      <c r="D1578" s="1">
        <v>0</v>
      </c>
      <c r="E1578" s="1">
        <v>0</v>
      </c>
      <c r="F1578" s="1">
        <v>0</v>
      </c>
      <c r="G1578" s="2">
        <f t="shared" si="34"/>
        <v>3961.67211</v>
      </c>
      <c r="H1578" s="2">
        <f t="shared" si="35"/>
        <v>0.11000000000058208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4431.25</v>
      </c>
      <c r="D1579" s="1">
        <v>0</v>
      </c>
      <c r="E1579" s="1">
        <v>0</v>
      </c>
      <c r="F1579" s="1">
        <v>0</v>
      </c>
      <c r="G1579" s="2">
        <f t="shared" si="34"/>
        <v>443.125</v>
      </c>
      <c r="H1579" s="2">
        <f t="shared" si="35"/>
        <v>0.25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289105.21999999997</v>
      </c>
      <c r="D1580" s="13">
        <v>0</v>
      </c>
      <c r="E1580" s="13">
        <v>0</v>
      </c>
      <c r="F1580" s="13">
        <v>0</v>
      </c>
      <c r="G1580" s="14">
        <f t="shared" si="34"/>
        <v>29199.627219999998</v>
      </c>
      <c r="H1580" s="14">
        <f t="shared" si="35"/>
        <v>0.21999999997206032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36887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380296.29999999993</v>
      </c>
      <c r="I16" s="170">
        <f>'PR-RAS'!E6</f>
        <v>321033.03999999998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149981.91</v>
      </c>
      <c r="I17" s="170">
        <f>'PR-RAS'!E151</f>
        <v>152524.54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310904.18999999994</v>
      </c>
      <c r="I18" s="170">
        <f>'PR-RAS'!E645</f>
        <v>384695.55999999994</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339196.95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413786.48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80233.119999999995</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333553.36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68" zoomScaleNormal="100" workbookViewId="0">
      <selection activeCell="E996" sqref="E99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380296.29999999993</v>
      </c>
      <c r="E6" s="51">
        <f>E7+E44+E50+E82+E106+E124+E133+E139</f>
        <v>321033.03999999998</v>
      </c>
      <c r="F6" s="52">
        <f t="shared" ref="F6:F131" si="0">IF(D6&lt;&gt;0,IF(E6/D6&gt;=100,"&gt;&gt;100",E6/D6*100),"-")</f>
        <v>84.416556248377915</v>
      </c>
    </row>
    <row r="7" spans="1:25" ht="12.75" customHeight="1" x14ac:dyDescent="0.2">
      <c r="A7" s="53">
        <v>61</v>
      </c>
      <c r="B7" s="294" t="s">
        <v>60</v>
      </c>
      <c r="C7" s="50" t="s">
        <v>61</v>
      </c>
      <c r="D7" s="51">
        <f t="shared" ref="D7:E7" si="1">D8+D17+D23+D29+D37+D40</f>
        <v>93802.25</v>
      </c>
      <c r="E7" s="51">
        <f t="shared" si="1"/>
        <v>123307.34999999999</v>
      </c>
      <c r="F7" s="52">
        <f t="shared" si="0"/>
        <v>131.45457598298546</v>
      </c>
    </row>
    <row r="8" spans="1:25" ht="12.75" customHeight="1" x14ac:dyDescent="0.2">
      <c r="A8" s="53">
        <v>611</v>
      </c>
      <c r="B8" s="85" t="s">
        <v>62</v>
      </c>
      <c r="C8" s="50" t="s">
        <v>63</v>
      </c>
      <c r="D8" s="51">
        <f t="shared" ref="D8:E8" si="2">SUM(D9:D14)-D15-D16</f>
        <v>91424.5</v>
      </c>
      <c r="E8" s="51">
        <f t="shared" si="2"/>
        <v>118763.62</v>
      </c>
      <c r="F8" s="52">
        <f t="shared" si="0"/>
        <v>129.90349413997342</v>
      </c>
    </row>
    <row r="9" spans="1:25" ht="12.75" customHeight="1" x14ac:dyDescent="0.2">
      <c r="A9" s="53">
        <v>6111</v>
      </c>
      <c r="B9" s="85" t="s">
        <v>64</v>
      </c>
      <c r="C9" s="50" t="s">
        <v>65</v>
      </c>
      <c r="D9" s="242">
        <v>91424.5</v>
      </c>
      <c r="E9" s="242">
        <v>118763.62</v>
      </c>
      <c r="F9" s="52">
        <f t="shared" si="0"/>
        <v>129.90349413997342</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2377.75</v>
      </c>
      <c r="E23" s="51">
        <f t="shared" si="4"/>
        <v>4543.7299999999996</v>
      </c>
      <c r="F23" s="52">
        <f t="shared" si="0"/>
        <v>191.09368100094625</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2377.75</v>
      </c>
      <c r="E27" s="242">
        <v>4543.7299999999996</v>
      </c>
      <c r="F27" s="52">
        <f t="shared" si="0"/>
        <v>191.09368100094625</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273683.15999999997</v>
      </c>
      <c r="E50" s="51">
        <f>E51+E54+E59+E62+E65+E68+E71+E74+E77</f>
        <v>182429.22000000003</v>
      </c>
      <c r="F50" s="52">
        <f t="shared" si="0"/>
        <v>66.657086245277213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105663.51</v>
      </c>
      <c r="E59" s="51">
        <f t="shared" si="12"/>
        <v>139126.56000000003</v>
      </c>
      <c r="F59" s="52">
        <f t="shared" si="0"/>
        <v>131.66944766457223</v>
      </c>
    </row>
    <row r="60" spans="1:6" ht="24" x14ac:dyDescent="0.2">
      <c r="A60" s="53">
        <v>6331</v>
      </c>
      <c r="B60" s="86" t="s">
        <v>166</v>
      </c>
      <c r="C60" s="50" t="s">
        <v>167</v>
      </c>
      <c r="D60" s="242">
        <v>105663.51</v>
      </c>
      <c r="E60" s="242">
        <v>132139.92000000001</v>
      </c>
      <c r="F60" s="52">
        <f t="shared" si="0"/>
        <v>125.05728798901346</v>
      </c>
    </row>
    <row r="61" spans="1:6" ht="24" x14ac:dyDescent="0.2">
      <c r="A61" s="53">
        <v>6332</v>
      </c>
      <c r="B61" s="86" t="s">
        <v>168</v>
      </c>
      <c r="C61" s="50" t="s">
        <v>169</v>
      </c>
      <c r="D61" s="242">
        <v>0</v>
      </c>
      <c r="E61" s="242">
        <v>6986.64</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168019.65</v>
      </c>
      <c r="E74" s="51">
        <f t="shared" si="17"/>
        <v>43302.66</v>
      </c>
      <c r="F74" s="52">
        <f t="shared" si="0"/>
        <v>25.772378409311059</v>
      </c>
    </row>
    <row r="75" spans="1:6" ht="12.75" customHeight="1" x14ac:dyDescent="0.2">
      <c r="A75" s="53" t="s">
        <v>196</v>
      </c>
      <c r="B75" s="85" t="s">
        <v>197</v>
      </c>
      <c r="C75" s="50" t="s">
        <v>196</v>
      </c>
      <c r="D75" s="242">
        <v>128667.34</v>
      </c>
      <c r="E75" s="242">
        <v>43302.66</v>
      </c>
      <c r="F75" s="52">
        <f t="shared" si="0"/>
        <v>33.654740977780378</v>
      </c>
    </row>
    <row r="76" spans="1:6" ht="12.75" customHeight="1" x14ac:dyDescent="0.2">
      <c r="A76" s="53" t="s">
        <v>198</v>
      </c>
      <c r="B76" s="85" t="s">
        <v>199</v>
      </c>
      <c r="C76" s="50" t="s">
        <v>198</v>
      </c>
      <c r="D76" s="242">
        <v>39352.31</v>
      </c>
      <c r="E76" s="242"/>
      <c r="F76" s="52">
        <f t="shared" si="0"/>
        <v>0</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1098.22</v>
      </c>
      <c r="E82" s="51">
        <f t="shared" si="19"/>
        <v>1996.9199999999998</v>
      </c>
      <c r="F82" s="52">
        <f t="shared" si="0"/>
        <v>181.83241973375095</v>
      </c>
    </row>
    <row r="83" spans="1:6" ht="12.75" customHeight="1" x14ac:dyDescent="0.2">
      <c r="A83" s="53">
        <v>641</v>
      </c>
      <c r="B83" s="85" t="s">
        <v>212</v>
      </c>
      <c r="C83" s="50" t="s">
        <v>213</v>
      </c>
      <c r="D83" s="51">
        <f t="shared" ref="D83:E83" si="20">SUM(D84:D90)</f>
        <v>0</v>
      </c>
      <c r="E83" s="51">
        <f t="shared" si="20"/>
        <v>11.06</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11.06</v>
      </c>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958.81</v>
      </c>
      <c r="E91" s="51">
        <f t="shared" si="21"/>
        <v>1973.86</v>
      </c>
      <c r="F91" s="52">
        <f t="shared" si="0"/>
        <v>205.86560423858739</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958.81</v>
      </c>
      <c r="E93" s="242">
        <v>1973.86</v>
      </c>
      <c r="F93" s="52">
        <f t="shared" si="0"/>
        <v>205.86560423858739</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139.41</v>
      </c>
      <c r="E98" s="51">
        <f t="shared" si="22"/>
        <v>12</v>
      </c>
      <c r="F98" s="52">
        <f t="shared" si="0"/>
        <v>8.6077038949860132</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139.41</v>
      </c>
      <c r="E100" s="242">
        <v>12</v>
      </c>
      <c r="F100" s="52">
        <f t="shared" si="0"/>
        <v>8.6077038949860132</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11712.669999999998</v>
      </c>
      <c r="E106" s="51">
        <f t="shared" si="23"/>
        <v>13299.55</v>
      </c>
      <c r="F106" s="52">
        <f t="shared" si="0"/>
        <v>113.54840527394694</v>
      </c>
    </row>
    <row r="107" spans="1:6" ht="12.75" customHeight="1" x14ac:dyDescent="0.2">
      <c r="A107" s="53">
        <v>651</v>
      </c>
      <c r="B107" s="85" t="s">
        <v>260</v>
      </c>
      <c r="C107" s="50" t="s">
        <v>261</v>
      </c>
      <c r="D107" s="51">
        <f t="shared" ref="D107:E107" si="24">SUM(D108:D111)</f>
        <v>7754.78</v>
      </c>
      <c r="E107" s="51">
        <f t="shared" si="24"/>
        <v>7754.78</v>
      </c>
      <c r="F107" s="52">
        <f t="shared" si="0"/>
        <v>100</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7754.78</v>
      </c>
      <c r="E109" s="242">
        <v>7754.78</v>
      </c>
      <c r="F109" s="52">
        <f t="shared" si="0"/>
        <v>100</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3158.34</v>
      </c>
      <c r="E112" s="51">
        <f t="shared" si="25"/>
        <v>4332.8499999999995</v>
      </c>
      <c r="F112" s="52">
        <f t="shared" si="0"/>
        <v>137.18757321884277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3158.34</v>
      </c>
      <c r="E115" s="242">
        <v>4310.8599999999997</v>
      </c>
      <c r="F115" s="52">
        <f t="shared" si="0"/>
        <v>136.49132139035061</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v>21.99</v>
      </c>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799.55</v>
      </c>
      <c r="E120" s="51">
        <f t="shared" si="26"/>
        <v>1211.92</v>
      </c>
      <c r="F120" s="52">
        <f t="shared" si="0"/>
        <v>151.57526108435997</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799.55</v>
      </c>
      <c r="E122" s="242">
        <v>1211.92</v>
      </c>
      <c r="F122" s="52">
        <f t="shared" si="0"/>
        <v>151.57526108435997</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149981.91</v>
      </c>
      <c r="E151" s="51">
        <f t="shared" si="35"/>
        <v>152524.54</v>
      </c>
      <c r="F151" s="52">
        <f t="shared" si="31"/>
        <v>101.6952911187756</v>
      </c>
    </row>
    <row r="152" spans="1:6" ht="12.75" customHeight="1" x14ac:dyDescent="0.2">
      <c r="A152" s="53">
        <v>31</v>
      </c>
      <c r="B152" s="85" t="s">
        <v>349</v>
      </c>
      <c r="C152" s="50" t="s">
        <v>350</v>
      </c>
      <c r="D152" s="51">
        <f t="shared" ref="D152:E152" si="36">D153+D158+D159</f>
        <v>37997.630000000005</v>
      </c>
      <c r="E152" s="51">
        <f t="shared" si="36"/>
        <v>30007.279999999999</v>
      </c>
      <c r="F152" s="52">
        <f t="shared" si="31"/>
        <v>78.971451640536515</v>
      </c>
    </row>
    <row r="153" spans="1:6" ht="12.75" customHeight="1" x14ac:dyDescent="0.2">
      <c r="A153" s="53">
        <v>311</v>
      </c>
      <c r="B153" s="85" t="s">
        <v>351</v>
      </c>
      <c r="C153" s="50" t="s">
        <v>352</v>
      </c>
      <c r="D153" s="51">
        <f t="shared" ref="D153:E153" si="37">SUM(D154:D157)</f>
        <v>30167.5</v>
      </c>
      <c r="E153" s="51">
        <f t="shared" si="37"/>
        <v>20972.02</v>
      </c>
      <c r="F153" s="52">
        <f t="shared" si="31"/>
        <v>69.518587884312595</v>
      </c>
    </row>
    <row r="154" spans="1:6" ht="12.75" customHeight="1" x14ac:dyDescent="0.2">
      <c r="A154" s="53">
        <v>3111</v>
      </c>
      <c r="B154" s="85" t="s">
        <v>353</v>
      </c>
      <c r="C154" s="50" t="s">
        <v>354</v>
      </c>
      <c r="D154" s="242">
        <v>30167.5</v>
      </c>
      <c r="E154" s="242">
        <v>20972.02</v>
      </c>
      <c r="F154" s="52">
        <f t="shared" si="31"/>
        <v>69.518587884312595</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2852.48</v>
      </c>
      <c r="E158" s="242">
        <v>5574.87</v>
      </c>
      <c r="F158" s="52">
        <f t="shared" si="31"/>
        <v>195.43940711240742</v>
      </c>
    </row>
    <row r="159" spans="1:6" ht="12.75" customHeight="1" x14ac:dyDescent="0.2">
      <c r="A159" s="53">
        <v>313</v>
      </c>
      <c r="B159" s="85" t="s">
        <v>363</v>
      </c>
      <c r="C159" s="50" t="s">
        <v>364</v>
      </c>
      <c r="D159" s="51">
        <f t="shared" ref="D159:E159" si="38">SUM(D160:D162)</f>
        <v>4977.6499999999996</v>
      </c>
      <c r="E159" s="51">
        <f t="shared" si="38"/>
        <v>3460.39</v>
      </c>
      <c r="F159" s="52">
        <f t="shared" si="31"/>
        <v>69.518547909153909</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4977.6499999999996</v>
      </c>
      <c r="E161" s="242">
        <v>3460.39</v>
      </c>
      <c r="F161" s="52">
        <f t="shared" si="31"/>
        <v>69.518547909153909</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60713.37000000001</v>
      </c>
      <c r="E163" s="51">
        <f t="shared" si="39"/>
        <v>72012.929999999993</v>
      </c>
      <c r="F163" s="52">
        <f t="shared" si="31"/>
        <v>118.6113207025075</v>
      </c>
    </row>
    <row r="164" spans="1:6" ht="12.75" customHeight="1" x14ac:dyDescent="0.2">
      <c r="A164" s="53">
        <v>321</v>
      </c>
      <c r="B164" s="85" t="s">
        <v>372</v>
      </c>
      <c r="C164" s="50" t="s">
        <v>373</v>
      </c>
      <c r="D164" s="51">
        <f t="shared" ref="D164:E164" si="40">SUM(D165:D168)</f>
        <v>1315.07</v>
      </c>
      <c r="E164" s="51">
        <f t="shared" si="40"/>
        <v>1993.02</v>
      </c>
      <c r="F164" s="52">
        <f t="shared" si="31"/>
        <v>151.55238884622111</v>
      </c>
    </row>
    <row r="165" spans="1:6" ht="12.75" customHeight="1" x14ac:dyDescent="0.2">
      <c r="A165" s="53">
        <v>3211</v>
      </c>
      <c r="B165" s="85" t="s">
        <v>374</v>
      </c>
      <c r="C165" s="50" t="s">
        <v>375</v>
      </c>
      <c r="D165" s="242">
        <v>795.25</v>
      </c>
      <c r="E165" s="242">
        <v>1323.7</v>
      </c>
      <c r="F165" s="52">
        <f t="shared" si="31"/>
        <v>166.45080163470607</v>
      </c>
    </row>
    <row r="166" spans="1:6" ht="12.75" customHeight="1" x14ac:dyDescent="0.2">
      <c r="A166" s="53">
        <v>3212</v>
      </c>
      <c r="B166" s="85" t="s">
        <v>376</v>
      </c>
      <c r="C166" s="50" t="s">
        <v>377</v>
      </c>
      <c r="D166" s="242">
        <v>231.82</v>
      </c>
      <c r="E166" s="242">
        <v>249.32</v>
      </c>
      <c r="F166" s="52">
        <f t="shared" si="31"/>
        <v>107.54896040031059</v>
      </c>
    </row>
    <row r="167" spans="1:6" ht="12.75" customHeight="1" x14ac:dyDescent="0.2">
      <c r="A167" s="53">
        <v>3213</v>
      </c>
      <c r="B167" s="85" t="s">
        <v>378</v>
      </c>
      <c r="C167" s="50" t="s">
        <v>379</v>
      </c>
      <c r="D167" s="242">
        <v>0</v>
      </c>
      <c r="E167" s="242">
        <v>70</v>
      </c>
      <c r="F167" s="52" t="str">
        <f t="shared" si="31"/>
        <v>-</v>
      </c>
    </row>
    <row r="168" spans="1:6" ht="12.75" customHeight="1" x14ac:dyDescent="0.2">
      <c r="A168" s="53">
        <v>3214</v>
      </c>
      <c r="B168" s="85" t="s">
        <v>380</v>
      </c>
      <c r="C168" s="50" t="s">
        <v>381</v>
      </c>
      <c r="D168" s="242">
        <v>288</v>
      </c>
      <c r="E168" s="242">
        <v>350</v>
      </c>
      <c r="F168" s="52">
        <f t="shared" si="31"/>
        <v>121.52777777777777</v>
      </c>
    </row>
    <row r="169" spans="1:6" ht="12.75" customHeight="1" x14ac:dyDescent="0.2">
      <c r="A169" s="53">
        <v>322</v>
      </c>
      <c r="B169" s="85" t="s">
        <v>382</v>
      </c>
      <c r="C169" s="50" t="s">
        <v>383</v>
      </c>
      <c r="D169" s="51">
        <f t="shared" ref="D169:E169" si="41">SUM(D170:D176)</f>
        <v>5954.2999999999993</v>
      </c>
      <c r="E169" s="51">
        <f t="shared" si="41"/>
        <v>5654.37</v>
      </c>
      <c r="F169" s="52">
        <f t="shared" si="31"/>
        <v>94.962799993282175</v>
      </c>
    </row>
    <row r="170" spans="1:6" ht="12.75" customHeight="1" x14ac:dyDescent="0.2">
      <c r="A170" s="53">
        <v>3221</v>
      </c>
      <c r="B170" s="85" t="s">
        <v>384</v>
      </c>
      <c r="C170" s="50" t="s">
        <v>385</v>
      </c>
      <c r="D170" s="242">
        <v>2664.93</v>
      </c>
      <c r="E170" s="242">
        <v>574.58000000000004</v>
      </c>
      <c r="F170" s="52">
        <f t="shared" si="31"/>
        <v>21.560791465441874</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3289.37</v>
      </c>
      <c r="E172" s="242">
        <v>3542.25</v>
      </c>
      <c r="F172" s="52">
        <f t="shared" si="31"/>
        <v>107.68779431927695</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0</v>
      </c>
      <c r="E174" s="242">
        <v>1537.54</v>
      </c>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49145.810000000005</v>
      </c>
      <c r="E177" s="51">
        <f t="shared" si="42"/>
        <v>58134.73</v>
      </c>
      <c r="F177" s="52">
        <f t="shared" si="31"/>
        <v>118.29030796318139</v>
      </c>
    </row>
    <row r="178" spans="1:6" ht="12.75" customHeight="1" x14ac:dyDescent="0.2">
      <c r="A178" s="53">
        <v>3231</v>
      </c>
      <c r="B178" s="85" t="s">
        <v>400</v>
      </c>
      <c r="C178" s="50" t="s">
        <v>401</v>
      </c>
      <c r="D178" s="242">
        <v>657.27</v>
      </c>
      <c r="E178" s="242">
        <v>700.64</v>
      </c>
      <c r="F178" s="52">
        <f t="shared" si="31"/>
        <v>106.59850594124181</v>
      </c>
    </row>
    <row r="179" spans="1:6" ht="12.75" customHeight="1" x14ac:dyDescent="0.2">
      <c r="A179" s="53">
        <v>3232</v>
      </c>
      <c r="B179" s="85" t="s">
        <v>402</v>
      </c>
      <c r="C179" s="50" t="s">
        <v>403</v>
      </c>
      <c r="D179" s="242">
        <v>18677.11</v>
      </c>
      <c r="E179" s="242">
        <v>2491.58</v>
      </c>
      <c r="F179" s="52">
        <f t="shared" si="31"/>
        <v>13.340286586093885</v>
      </c>
    </row>
    <row r="180" spans="1:6" ht="12.75" customHeight="1" x14ac:dyDescent="0.2">
      <c r="A180" s="53">
        <v>3233</v>
      </c>
      <c r="B180" s="85" t="s">
        <v>404</v>
      </c>
      <c r="C180" s="50" t="s">
        <v>405</v>
      </c>
      <c r="D180" s="242">
        <v>3239.74</v>
      </c>
      <c r="E180" s="242">
        <v>3445</v>
      </c>
      <c r="F180" s="52">
        <f t="shared" si="31"/>
        <v>106.33569360504238</v>
      </c>
    </row>
    <row r="181" spans="1:6" ht="12.75" customHeight="1" x14ac:dyDescent="0.2">
      <c r="A181" s="53">
        <v>3234</v>
      </c>
      <c r="B181" s="85" t="s">
        <v>406</v>
      </c>
      <c r="C181" s="50" t="s">
        <v>407</v>
      </c>
      <c r="D181" s="242">
        <v>4447.6499999999996</v>
      </c>
      <c r="E181" s="242">
        <v>28015.96</v>
      </c>
      <c r="F181" s="52">
        <f t="shared" si="31"/>
        <v>629.90478117657642</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0</v>
      </c>
      <c r="E183" s="242">
        <v>1289.4000000000001</v>
      </c>
      <c r="F183" s="52" t="str">
        <f t="shared" si="31"/>
        <v>-</v>
      </c>
    </row>
    <row r="184" spans="1:6" ht="12.75" customHeight="1" x14ac:dyDescent="0.2">
      <c r="A184" s="53">
        <v>3237</v>
      </c>
      <c r="B184" s="85" t="s">
        <v>412</v>
      </c>
      <c r="C184" s="50" t="s">
        <v>413</v>
      </c>
      <c r="D184" s="242">
        <v>16892.580000000002</v>
      </c>
      <c r="E184" s="242">
        <v>19357.18</v>
      </c>
      <c r="F184" s="52">
        <f t="shared" si="31"/>
        <v>114.58983766837274</v>
      </c>
    </row>
    <row r="185" spans="1:6" ht="12.75" customHeight="1" x14ac:dyDescent="0.2">
      <c r="A185" s="53">
        <v>3238</v>
      </c>
      <c r="B185" s="85" t="s">
        <v>414</v>
      </c>
      <c r="C185" s="50" t="s">
        <v>415</v>
      </c>
      <c r="D185" s="242">
        <v>3924.39</v>
      </c>
      <c r="E185" s="242">
        <v>1625.36</v>
      </c>
      <c r="F185" s="52">
        <f t="shared" si="31"/>
        <v>41.416882623796312</v>
      </c>
    </row>
    <row r="186" spans="1:6" ht="12.75" customHeight="1" x14ac:dyDescent="0.2">
      <c r="A186" s="53">
        <v>3239</v>
      </c>
      <c r="B186" s="85" t="s">
        <v>416</v>
      </c>
      <c r="C186" s="50" t="s">
        <v>417</v>
      </c>
      <c r="D186" s="242">
        <v>1307.07</v>
      </c>
      <c r="E186" s="242">
        <v>1209.6099999999999</v>
      </c>
      <c r="F186" s="52">
        <f t="shared" si="31"/>
        <v>92.543628114791105</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4298.1900000000005</v>
      </c>
      <c r="E188" s="51">
        <f t="shared" si="43"/>
        <v>6230.81</v>
      </c>
      <c r="F188" s="52">
        <f t="shared" si="31"/>
        <v>144.96357769200523</v>
      </c>
    </row>
    <row r="189" spans="1:6" ht="12.75" customHeight="1" x14ac:dyDescent="0.2">
      <c r="A189" s="53">
        <v>3291</v>
      </c>
      <c r="B189" s="232" t="s">
        <v>422</v>
      </c>
      <c r="C189" s="50" t="s">
        <v>423</v>
      </c>
      <c r="D189" s="242">
        <v>0</v>
      </c>
      <c r="E189" s="242">
        <v>297.22000000000003</v>
      </c>
      <c r="F189" s="52" t="str">
        <f t="shared" si="31"/>
        <v>-</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1287.69</v>
      </c>
      <c r="E191" s="242">
        <v>3874.41</v>
      </c>
      <c r="F191" s="52">
        <f t="shared" si="31"/>
        <v>300.88064673951027</v>
      </c>
    </row>
    <row r="192" spans="1:6" ht="12.75" customHeight="1" x14ac:dyDescent="0.2">
      <c r="A192" s="53">
        <v>3294</v>
      </c>
      <c r="B192" s="85" t="s">
        <v>428</v>
      </c>
      <c r="C192" s="50" t="s">
        <v>429</v>
      </c>
      <c r="D192" s="242">
        <v>1990.61</v>
      </c>
      <c r="E192" s="242">
        <v>664</v>
      </c>
      <c r="F192" s="52">
        <f t="shared" si="31"/>
        <v>33.356609280572286</v>
      </c>
    </row>
    <row r="193" spans="1:6" ht="12.75" customHeight="1" x14ac:dyDescent="0.2">
      <c r="A193" s="53">
        <v>3295</v>
      </c>
      <c r="B193" s="85" t="s">
        <v>430</v>
      </c>
      <c r="C193" s="50" t="s">
        <v>431</v>
      </c>
      <c r="D193" s="242">
        <v>115.69</v>
      </c>
      <c r="E193" s="242">
        <v>60.46</v>
      </c>
      <c r="F193" s="52">
        <f t="shared" si="31"/>
        <v>52.26035093785115</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904.2</v>
      </c>
      <c r="E195" s="242">
        <v>1334.72</v>
      </c>
      <c r="F195" s="52">
        <f t="shared" si="31"/>
        <v>147.61335987613359</v>
      </c>
    </row>
    <row r="196" spans="1:6" ht="12.75" customHeight="1" x14ac:dyDescent="0.2">
      <c r="A196" s="53">
        <v>34</v>
      </c>
      <c r="B196" s="232" t="s">
        <v>436</v>
      </c>
      <c r="C196" s="50" t="s">
        <v>437</v>
      </c>
      <c r="D196" s="51">
        <f t="shared" ref="D196:E196" si="44">D197+D202+D210</f>
        <v>848.8</v>
      </c>
      <c r="E196" s="51">
        <f t="shared" si="44"/>
        <v>912.98</v>
      </c>
      <c r="F196" s="52">
        <f t="shared" si="31"/>
        <v>107.56126295947222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417.75</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v>417.75</v>
      </c>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848.8</v>
      </c>
      <c r="E210" s="51">
        <f t="shared" si="47"/>
        <v>495.23</v>
      </c>
      <c r="F210" s="52">
        <f t="shared" si="31"/>
        <v>58.344721960414716</v>
      </c>
    </row>
    <row r="211" spans="1:6" ht="12.75" customHeight="1" x14ac:dyDescent="0.2">
      <c r="A211" s="53">
        <v>3431</v>
      </c>
      <c r="B211" s="232" t="s">
        <v>466</v>
      </c>
      <c r="C211" s="50" t="s">
        <v>467</v>
      </c>
      <c r="D211" s="242">
        <v>424.09</v>
      </c>
      <c r="E211" s="242">
        <v>495.23</v>
      </c>
      <c r="F211" s="52">
        <f t="shared" si="31"/>
        <v>116.7747412105921</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424.71</v>
      </c>
      <c r="E214" s="242"/>
      <c r="F214" s="52">
        <f t="shared" si="31"/>
        <v>0</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43143.46</v>
      </c>
      <c r="E224" s="51">
        <f t="shared" si="51"/>
        <v>35553.620000000003</v>
      </c>
      <c r="F224" s="52">
        <f t="shared" ref="F224:F235" si="52">IF(D224&lt;&gt;0,IF(E224/D224&gt;=100,"&gt;&gt;100",E224/D224*100),"-")</f>
        <v>82.407901452502884</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765.67</v>
      </c>
      <c r="E231" s="51">
        <f t="shared" si="55"/>
        <v>1539.26</v>
      </c>
      <c r="F231" s="52">
        <f t="shared" si="52"/>
        <v>201.03438818289865</v>
      </c>
    </row>
    <row r="232" spans="1:6" ht="12.75" customHeight="1" x14ac:dyDescent="0.2">
      <c r="A232" s="53">
        <v>3631</v>
      </c>
      <c r="B232" s="85" t="s">
        <v>508</v>
      </c>
      <c r="C232" s="50" t="s">
        <v>509</v>
      </c>
      <c r="D232" s="242">
        <v>765.67</v>
      </c>
      <c r="E232" s="242">
        <v>1539.26</v>
      </c>
      <c r="F232" s="52">
        <f t="shared" si="52"/>
        <v>201.03438818289865</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13983.29</v>
      </c>
      <c r="E240" s="51">
        <f t="shared" si="58"/>
        <v>3347.5699999999997</v>
      </c>
      <c r="F240" s="52">
        <f t="shared" ref="F240:F243" si="59">IF(D240&lt;&gt;0,IF(E240/D240&gt;=100,"&gt;&gt;100",E240/D240*100),"-")</f>
        <v>23.939788132835687</v>
      </c>
    </row>
    <row r="241" spans="1:6" ht="24" x14ac:dyDescent="0.2">
      <c r="A241" s="53">
        <v>3672</v>
      </c>
      <c r="B241" s="85" t="s">
        <v>526</v>
      </c>
      <c r="C241" s="50" t="s">
        <v>527</v>
      </c>
      <c r="D241" s="242">
        <v>13983.29</v>
      </c>
      <c r="E241" s="242">
        <v>1940</v>
      </c>
      <c r="F241" s="52">
        <f t="shared" si="59"/>
        <v>13.873702111591763</v>
      </c>
    </row>
    <row r="242" spans="1:6" ht="24" x14ac:dyDescent="0.2">
      <c r="A242" s="53">
        <v>3673</v>
      </c>
      <c r="B242" s="85" t="s">
        <v>528</v>
      </c>
      <c r="C242" s="50" t="s">
        <v>529</v>
      </c>
      <c r="D242" s="242">
        <v>0</v>
      </c>
      <c r="E242" s="242">
        <v>1407.57</v>
      </c>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28394.5</v>
      </c>
      <c r="E247" s="51">
        <f t="shared" si="62"/>
        <v>30666.79</v>
      </c>
      <c r="F247" s="52">
        <f t="shared" si="61"/>
        <v>108.00257092042473</v>
      </c>
    </row>
    <row r="248" spans="1:6" ht="12.75" customHeight="1" x14ac:dyDescent="0.2">
      <c r="A248" s="53" t="s">
        <v>540</v>
      </c>
      <c r="B248" s="85" t="s">
        <v>202</v>
      </c>
      <c r="C248" s="50" t="s">
        <v>540</v>
      </c>
      <c r="D248" s="242">
        <v>28394.5</v>
      </c>
      <c r="E248" s="242">
        <v>30666.79</v>
      </c>
      <c r="F248" s="52">
        <f t="shared" si="61"/>
        <v>108.00257092042473</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4968.6499999999996</v>
      </c>
      <c r="E252" s="51">
        <f t="shared" si="63"/>
        <v>4537.7299999999996</v>
      </c>
      <c r="F252" s="52">
        <f t="shared" ref="F252:F258" si="64">IF(D252&lt;&gt;0,IF(E252/D252&gt;=100,"&gt;&gt;100",E252/D252*100),"-")</f>
        <v>91.327221679933174</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4968.6499999999996</v>
      </c>
      <c r="E259" s="51">
        <f t="shared" si="66"/>
        <v>4537.7299999999996</v>
      </c>
      <c r="F259" s="52">
        <f t="shared" ref="F259:F262" si="67">IF(D259&lt;&gt;0,IF(E259/D259&gt;=100,"&gt;&gt;100",E259/D259*100),"-")</f>
        <v>91.327221679933174</v>
      </c>
    </row>
    <row r="260" spans="1:6" ht="12.75" customHeight="1" x14ac:dyDescent="0.2">
      <c r="A260" s="53">
        <v>3721</v>
      </c>
      <c r="B260" s="85" t="s">
        <v>560</v>
      </c>
      <c r="C260" s="50" t="s">
        <v>561</v>
      </c>
      <c r="D260" s="242">
        <v>4968.6499999999996</v>
      </c>
      <c r="E260" s="242">
        <v>3822.33</v>
      </c>
      <c r="F260" s="52">
        <f t="shared" si="67"/>
        <v>76.928944481901524</v>
      </c>
    </row>
    <row r="261" spans="1:6" ht="12.75" customHeight="1" x14ac:dyDescent="0.2">
      <c r="A261" s="53">
        <v>3722</v>
      </c>
      <c r="B261" s="85" t="s">
        <v>562</v>
      </c>
      <c r="C261" s="50" t="s">
        <v>563</v>
      </c>
      <c r="D261" s="242">
        <v>0</v>
      </c>
      <c r="E261" s="242">
        <v>715.4</v>
      </c>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2310</v>
      </c>
      <c r="E263" s="51">
        <f t="shared" si="68"/>
        <v>9500</v>
      </c>
      <c r="F263" s="52">
        <f t="shared" ref="F263:F267" si="69">IF(D263&lt;&gt;0,IF(E263/D263&gt;=100,"&gt;&gt;100",E263/D263*100),"-")</f>
        <v>411.25541125541127</v>
      </c>
    </row>
    <row r="264" spans="1:6" ht="12.75" customHeight="1" x14ac:dyDescent="0.2">
      <c r="A264" s="53">
        <v>381</v>
      </c>
      <c r="B264" s="85" t="s">
        <v>568</v>
      </c>
      <c r="C264" s="50" t="s">
        <v>569</v>
      </c>
      <c r="D264" s="51">
        <f t="shared" ref="D264:E264" si="70">SUM(D265:D267)</f>
        <v>2310</v>
      </c>
      <c r="E264" s="51">
        <f t="shared" si="70"/>
        <v>9500</v>
      </c>
      <c r="F264" s="52">
        <f t="shared" si="69"/>
        <v>411.25541125541127</v>
      </c>
    </row>
    <row r="265" spans="1:6" ht="12.75" customHeight="1" x14ac:dyDescent="0.2">
      <c r="A265" s="53">
        <v>3811</v>
      </c>
      <c r="B265" s="85" t="s">
        <v>570</v>
      </c>
      <c r="C265" s="50" t="s">
        <v>571</v>
      </c>
      <c r="D265" s="242">
        <v>2310</v>
      </c>
      <c r="E265" s="242">
        <v>9500</v>
      </c>
      <c r="F265" s="52">
        <f t="shared" si="69"/>
        <v>411.25541125541127</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149981.91</v>
      </c>
      <c r="E289" s="51">
        <f t="shared" si="79"/>
        <v>152524.54</v>
      </c>
      <c r="F289" s="52">
        <f t="shared" si="76"/>
        <v>101.6952911187756</v>
      </c>
    </row>
    <row r="290" spans="1:6" ht="12.75" customHeight="1" x14ac:dyDescent="0.2">
      <c r="A290" s="53" t="s">
        <v>609</v>
      </c>
      <c r="B290" s="85" t="s">
        <v>620</v>
      </c>
      <c r="C290" s="50" t="s">
        <v>621</v>
      </c>
      <c r="D290" s="51">
        <f>IF(D6&gt;=D289,D6-D289,0)</f>
        <v>230314.38999999993</v>
      </c>
      <c r="E290" s="51">
        <f>IF(E6&gt;=E289,E6-E289,0)</f>
        <v>168508.49999999997</v>
      </c>
      <c r="F290" s="52">
        <f t="shared" si="76"/>
        <v>73.164555631977677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906423.77</v>
      </c>
      <c r="E292" s="242">
        <v>369594.5</v>
      </c>
      <c r="F292" s="52">
        <f t="shared" si="76"/>
        <v>40.775022923328677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13314.42</v>
      </c>
      <c r="E294" s="242">
        <v>33324.660000000003</v>
      </c>
      <c r="F294" s="52">
        <f t="shared" si="76"/>
        <v>250.28998634563129</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128527.53</v>
      </c>
      <c r="E350" s="51">
        <f t="shared" si="95"/>
        <v>55422.41</v>
      </c>
      <c r="F350" s="52">
        <f t="shared" si="81"/>
        <v>43.121041849944525</v>
      </c>
    </row>
    <row r="351" spans="1:6" ht="12.75" customHeight="1" x14ac:dyDescent="0.2">
      <c r="A351" s="53">
        <v>41</v>
      </c>
      <c r="B351" s="85" t="s">
        <v>741</v>
      </c>
      <c r="C351" s="50" t="s">
        <v>742</v>
      </c>
      <c r="D351" s="51">
        <f t="shared" ref="D351:E351" si="96">D352+D356</f>
        <v>0</v>
      </c>
      <c r="E351" s="51">
        <f t="shared" si="96"/>
        <v>7798.75</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7798.75</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v>7798.75</v>
      </c>
      <c r="F362" s="52" t="str">
        <f t="shared" si="81"/>
        <v>-</v>
      </c>
    </row>
    <row r="363" spans="1:6" ht="24" x14ac:dyDescent="0.2">
      <c r="A363" s="53">
        <v>42</v>
      </c>
      <c r="B363" s="232" t="s">
        <v>757</v>
      </c>
      <c r="C363" s="50" t="s">
        <v>758</v>
      </c>
      <c r="D363" s="51">
        <f t="shared" ref="D363:E363" si="99">D364+D369+D378+D383+D388+D391</f>
        <v>128527.53</v>
      </c>
      <c r="E363" s="51">
        <f t="shared" si="99"/>
        <v>35808.660000000003</v>
      </c>
      <c r="F363" s="52">
        <f t="shared" si="81"/>
        <v>27.860692569132855</v>
      </c>
    </row>
    <row r="364" spans="1:6" ht="12.75" customHeight="1" x14ac:dyDescent="0.2">
      <c r="A364" s="53">
        <v>421</v>
      </c>
      <c r="B364" s="85" t="s">
        <v>759</v>
      </c>
      <c r="C364" s="50" t="s">
        <v>760</v>
      </c>
      <c r="D364" s="51">
        <f t="shared" ref="D364:E364" si="100">SUM(D365:D368)</f>
        <v>118057.66</v>
      </c>
      <c r="E364" s="51">
        <f t="shared" si="100"/>
        <v>3313.5</v>
      </c>
      <c r="F364" s="52">
        <f t="shared" si="81"/>
        <v>2.8066793802282715</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v>1750</v>
      </c>
      <c r="F367" s="52" t="str">
        <f t="shared" si="81"/>
        <v>-</v>
      </c>
    </row>
    <row r="368" spans="1:6" ht="12.75" customHeight="1" x14ac:dyDescent="0.2">
      <c r="A368" s="53">
        <v>4214</v>
      </c>
      <c r="B368" s="85" t="s">
        <v>671</v>
      </c>
      <c r="C368" s="50" t="s">
        <v>764</v>
      </c>
      <c r="D368" s="242">
        <v>118057.66</v>
      </c>
      <c r="E368" s="242">
        <v>1563.5</v>
      </c>
      <c r="F368" s="52">
        <f t="shared" si="81"/>
        <v>1.3243528628299088</v>
      </c>
    </row>
    <row r="369" spans="1:6" ht="12.75" customHeight="1" x14ac:dyDescent="0.2">
      <c r="A369" s="53">
        <v>422</v>
      </c>
      <c r="B369" s="85" t="s">
        <v>765</v>
      </c>
      <c r="C369" s="50" t="s">
        <v>766</v>
      </c>
      <c r="D369" s="51">
        <f t="shared" ref="D369:E369" si="101">SUM(D370:D377)</f>
        <v>2793.73</v>
      </c>
      <c r="E369" s="51">
        <f t="shared" si="101"/>
        <v>8807.66</v>
      </c>
      <c r="F369" s="52">
        <f t="shared" si="81"/>
        <v>315.26525469533561</v>
      </c>
    </row>
    <row r="370" spans="1:6" ht="12.75" customHeight="1" x14ac:dyDescent="0.2">
      <c r="A370" s="53">
        <v>4221</v>
      </c>
      <c r="B370" s="85" t="s">
        <v>675</v>
      </c>
      <c r="C370" s="50" t="s">
        <v>767</v>
      </c>
      <c r="D370" s="242">
        <v>0</v>
      </c>
      <c r="E370" s="242">
        <v>5447.18</v>
      </c>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v>1335.25</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2793.73</v>
      </c>
      <c r="E376" s="242">
        <v>2025.23</v>
      </c>
      <c r="F376" s="52">
        <f t="shared" si="81"/>
        <v>72.49197309689913</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7676.14</v>
      </c>
      <c r="E391" s="51">
        <f t="shared" si="105"/>
        <v>23687.5</v>
      </c>
      <c r="F391" s="52">
        <f t="shared" si="81"/>
        <v>308.5860862360509</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v>1687.5</v>
      </c>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7676.14</v>
      </c>
      <c r="E395" s="242">
        <v>22000</v>
      </c>
      <c r="F395" s="52">
        <f t="shared" si="81"/>
        <v>286.60238088414229</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11815</v>
      </c>
      <c r="F402" s="52" t="str">
        <f t="shared" si="81"/>
        <v>-</v>
      </c>
    </row>
    <row r="403" spans="1:6" ht="12.75" customHeight="1" x14ac:dyDescent="0.2">
      <c r="A403" s="53">
        <v>451</v>
      </c>
      <c r="B403" s="85" t="s">
        <v>812</v>
      </c>
      <c r="C403" s="50" t="s">
        <v>813</v>
      </c>
      <c r="D403" s="242">
        <v>0</v>
      </c>
      <c r="E403" s="242">
        <v>11815</v>
      </c>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128527.53</v>
      </c>
      <c r="E408" s="51">
        <f t="shared" si="111"/>
        <v>55422.41</v>
      </c>
      <c r="F408" s="52">
        <f t="shared" si="81"/>
        <v>43.121041849944525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401033.19</v>
      </c>
      <c r="E410" s="242">
        <v>355663.26</v>
      </c>
      <c r="F410" s="52">
        <f t="shared" si="81"/>
        <v>88.686739369377392</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380296.29999999993</v>
      </c>
      <c r="E412" s="51">
        <f>E6+E298</f>
        <v>321033.03999999998</v>
      </c>
      <c r="F412" s="52">
        <f t="shared" si="81"/>
        <v>84.416556248377915</v>
      </c>
    </row>
    <row r="413" spans="1:6" ht="12.75" customHeight="1" x14ac:dyDescent="0.2">
      <c r="A413" s="53" t="s">
        <v>609</v>
      </c>
      <c r="B413" s="85" t="s">
        <v>832</v>
      </c>
      <c r="C413" s="50" t="s">
        <v>833</v>
      </c>
      <c r="D413" s="51">
        <f t="shared" ref="D413:E413" si="112">D289+D350</f>
        <v>278509.44</v>
      </c>
      <c r="E413" s="51">
        <f t="shared" si="112"/>
        <v>207946.95</v>
      </c>
      <c r="F413" s="52">
        <f t="shared" si="81"/>
        <v>74.664237592808348</v>
      </c>
    </row>
    <row r="414" spans="1:6" ht="12.75" customHeight="1" x14ac:dyDescent="0.2">
      <c r="A414" s="53" t="s">
        <v>609</v>
      </c>
      <c r="B414" s="85" t="s">
        <v>834</v>
      </c>
      <c r="C414" s="50" t="s">
        <v>835</v>
      </c>
      <c r="D414" s="51">
        <f t="shared" ref="D414:E414" si="113">IF(D412&gt;=D413,D412-D413,0)</f>
        <v>101786.85999999993</v>
      </c>
      <c r="E414" s="51">
        <f t="shared" si="113"/>
        <v>113086.08999999997</v>
      </c>
      <c r="F414" s="52">
        <f t="shared" si="81"/>
        <v>111.10087294175304</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505390.58</v>
      </c>
      <c r="E416" s="51">
        <f t="shared" si="115"/>
        <v>13931.239999999991</v>
      </c>
      <c r="F416" s="52">
        <f t="shared" si="81"/>
        <v>2.7565294153286337</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13314.42</v>
      </c>
      <c r="E418" s="62">
        <f t="shared" si="117"/>
        <v>33324.660000000003</v>
      </c>
      <c r="F418" s="57">
        <f t="shared" si="81"/>
        <v>250.28998634563129</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201636.33000000002</v>
      </c>
      <c r="E420" s="51">
        <f t="shared" si="118"/>
        <v>77034.91</v>
      </c>
      <c r="F420" s="52">
        <f t="shared" ref="F420:F647" si="119">IF(D420&lt;&gt;0,IF(E420/D420&gt;=100,"&gt;&gt;100",E420/D420*100),"-")</f>
        <v>38.204876075655605</v>
      </c>
    </row>
    <row r="421" spans="1:6" ht="24" x14ac:dyDescent="0.2">
      <c r="A421" s="53">
        <v>81</v>
      </c>
      <c r="B421" s="232" t="s">
        <v>849</v>
      </c>
      <c r="C421" s="50" t="s">
        <v>850</v>
      </c>
      <c r="D421" s="51">
        <f t="shared" ref="D421:E421" si="120">D422+D427+D430+D434+D435+D442+D447+D455</f>
        <v>1915.35</v>
      </c>
      <c r="E421" s="51">
        <f t="shared" si="120"/>
        <v>304.52999999999997</v>
      </c>
      <c r="F421" s="52">
        <f t="shared" si="119"/>
        <v>15.899443965854804</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1915.35</v>
      </c>
      <c r="E427" s="51">
        <f t="shared" si="122"/>
        <v>304.52999999999997</v>
      </c>
      <c r="F427" s="52">
        <f t="shared" si="119"/>
        <v>15.899443965854804</v>
      </c>
    </row>
    <row r="428" spans="1:6" ht="24" x14ac:dyDescent="0.2">
      <c r="A428" s="53">
        <v>8121</v>
      </c>
      <c r="B428" s="232" t="s">
        <v>863</v>
      </c>
      <c r="C428" s="50" t="s">
        <v>864</v>
      </c>
      <c r="D428" s="242">
        <v>1915.35</v>
      </c>
      <c r="E428" s="242">
        <v>304.52999999999997</v>
      </c>
      <c r="F428" s="52">
        <f t="shared" si="119"/>
        <v>15.899443965854804</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199720.98</v>
      </c>
      <c r="E484" s="51">
        <f t="shared" si="137"/>
        <v>76730.38</v>
      </c>
      <c r="F484" s="52">
        <f t="shared" si="119"/>
        <v>38.418788051210242</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199720.98</v>
      </c>
      <c r="E490" s="51">
        <f t="shared" si="139"/>
        <v>76730.38</v>
      </c>
      <c r="F490" s="52">
        <f t="shared" si="119"/>
        <v>38.418788051210242</v>
      </c>
    </row>
    <row r="491" spans="1:6" ht="12.75" customHeight="1" x14ac:dyDescent="0.2">
      <c r="A491" s="53">
        <v>8422</v>
      </c>
      <c r="B491" s="85" t="s">
        <v>989</v>
      </c>
      <c r="C491" s="50" t="s">
        <v>990</v>
      </c>
      <c r="D491" s="242">
        <v>199720.98</v>
      </c>
      <c r="E491" s="242">
        <v>76730.38</v>
      </c>
      <c r="F491" s="52">
        <f t="shared" si="119"/>
        <v>38.418788051210242</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25920.36</v>
      </c>
      <c r="E528" s="51">
        <f t="shared" si="148"/>
        <v>55.05</v>
      </c>
      <c r="F528" s="52">
        <f t="shared" si="119"/>
        <v>0.21238130951884926</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25920.36</v>
      </c>
      <c r="E593" s="51">
        <f t="shared" si="167"/>
        <v>55.05</v>
      </c>
      <c r="F593" s="52">
        <f t="shared" si="119"/>
        <v>0.21238130951884926</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25920.36</v>
      </c>
      <c r="E617" s="51">
        <f t="shared" si="173"/>
        <v>55.05</v>
      </c>
      <c r="F617" s="52">
        <f t="shared" si="119"/>
        <v>0.21238130951884926</v>
      </c>
    </row>
    <row r="618" spans="1:6" ht="12.75" customHeight="1" x14ac:dyDescent="0.2">
      <c r="A618" s="53">
        <v>5471</v>
      </c>
      <c r="B618" s="85" t="s">
        <v>1234</v>
      </c>
      <c r="C618" s="50" t="s">
        <v>1235</v>
      </c>
      <c r="D618" s="242">
        <v>25920.36</v>
      </c>
      <c r="E618" s="242">
        <v>55.05</v>
      </c>
      <c r="F618" s="52">
        <f t="shared" si="119"/>
        <v>0.21238130951884926</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175715.97000000003</v>
      </c>
      <c r="E635" s="51">
        <f t="shared" si="178"/>
        <v>76979.86</v>
      </c>
      <c r="F635" s="52">
        <f t="shared" si="119"/>
        <v>43.809256495012939</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180698.37</v>
      </c>
      <c r="F637" s="52" t="str">
        <f t="shared" si="119"/>
        <v>-</v>
      </c>
    </row>
    <row r="638" spans="1:6" ht="12.75" customHeight="1" x14ac:dyDescent="0.2">
      <c r="A638" s="53">
        <v>92223</v>
      </c>
      <c r="B638" s="85" t="s">
        <v>1274</v>
      </c>
      <c r="C638" s="50" t="s">
        <v>1275</v>
      </c>
      <c r="D638" s="242">
        <v>471989.22</v>
      </c>
      <c r="E638" s="242">
        <v>0</v>
      </c>
      <c r="F638" s="52">
        <f t="shared" si="119"/>
        <v>0</v>
      </c>
    </row>
    <row r="639" spans="1:6" ht="12.75" customHeight="1" x14ac:dyDescent="0.2">
      <c r="A639" s="53" t="s">
        <v>609</v>
      </c>
      <c r="B639" s="85" t="s">
        <v>1276</v>
      </c>
      <c r="C639" s="50" t="s">
        <v>1277</v>
      </c>
      <c r="D639" s="51">
        <f t="shared" ref="D639:E639" si="180">D412+D420</f>
        <v>581932.62999999989</v>
      </c>
      <c r="E639" s="51">
        <f t="shared" si="180"/>
        <v>398067.94999999995</v>
      </c>
      <c r="F639" s="52">
        <f t="shared" si="119"/>
        <v>68.404473211959271</v>
      </c>
    </row>
    <row r="640" spans="1:6" ht="12.75" customHeight="1" x14ac:dyDescent="0.2">
      <c r="A640" s="53" t="s">
        <v>609</v>
      </c>
      <c r="B640" s="85" t="s">
        <v>1278</v>
      </c>
      <c r="C640" s="50" t="s">
        <v>1279</v>
      </c>
      <c r="D640" s="51">
        <f t="shared" ref="D640:E640" si="181">D413+D528</f>
        <v>304429.8</v>
      </c>
      <c r="E640" s="51">
        <f t="shared" si="181"/>
        <v>208002</v>
      </c>
      <c r="F640" s="52">
        <f t="shared" si="119"/>
        <v>68.325111404993862</v>
      </c>
    </row>
    <row r="641" spans="1:6" ht="12.75" customHeight="1" x14ac:dyDescent="0.2">
      <c r="A641" s="53" t="s">
        <v>609</v>
      </c>
      <c r="B641" s="85" t="s">
        <v>1280</v>
      </c>
      <c r="C641" s="50" t="s">
        <v>1281</v>
      </c>
      <c r="D641" s="51">
        <f t="shared" ref="D641:E641" si="182">IF(D639&gt;=D640,D639-D640,0)</f>
        <v>277502.8299999999</v>
      </c>
      <c r="E641" s="51">
        <f t="shared" si="182"/>
        <v>190065.94999999995</v>
      </c>
      <c r="F641" s="52">
        <f t="shared" si="119"/>
        <v>68.491535743977821</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33401.360000000044</v>
      </c>
      <c r="E643" s="51">
        <f t="shared" si="184"/>
        <v>194629.61</v>
      </c>
      <c r="F643" s="52">
        <f t="shared" si="119"/>
        <v>582.6996565409305</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310904.18999999994</v>
      </c>
      <c r="E645" s="51">
        <f t="shared" si="186"/>
        <v>384695.55999999994</v>
      </c>
      <c r="F645" s="52">
        <f t="shared" si="119"/>
        <v>123.73444050400222</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147967.70000000001</v>
      </c>
      <c r="E649" s="242">
        <v>319084.15999999997</v>
      </c>
      <c r="F649" s="52">
        <f t="shared" ref="F649:F724" si="188">IF(D649&lt;&gt;0,IF(E649/D649&gt;=100,"&gt;&gt;100",E649/D649*100),"-")</f>
        <v>215.64446835356631</v>
      </c>
    </row>
    <row r="650" spans="1:6" ht="12.75" customHeight="1" x14ac:dyDescent="0.2">
      <c r="A650" s="53" t="s">
        <v>1297</v>
      </c>
      <c r="B650" s="85" t="s">
        <v>1298</v>
      </c>
      <c r="C650" s="50" t="s">
        <v>1297</v>
      </c>
      <c r="D650" s="242">
        <v>546959.09</v>
      </c>
      <c r="E650" s="242">
        <v>410297.57</v>
      </c>
      <c r="F650" s="52">
        <f t="shared" si="188"/>
        <v>75.014306828688049</v>
      </c>
    </row>
    <row r="651" spans="1:6" ht="12.75" customHeight="1" x14ac:dyDescent="0.2">
      <c r="A651" s="53" t="s">
        <v>1299</v>
      </c>
      <c r="B651" s="85" t="s">
        <v>1300</v>
      </c>
      <c r="C651" s="50" t="s">
        <v>1299</v>
      </c>
      <c r="D651" s="242">
        <v>313292.57</v>
      </c>
      <c r="E651" s="242">
        <v>220801.26</v>
      </c>
      <c r="F651" s="52">
        <f t="shared" si="188"/>
        <v>70.477656077193274</v>
      </c>
    </row>
    <row r="652" spans="1:6" ht="24" x14ac:dyDescent="0.2">
      <c r="A652" s="53">
        <v>11</v>
      </c>
      <c r="B652" s="85" t="s">
        <v>1301</v>
      </c>
      <c r="C652" s="50" t="s">
        <v>1302</v>
      </c>
      <c r="D652" s="51">
        <f t="shared" ref="D652:E652" si="189">+D649+D650-D651</f>
        <v>381634.22000000003</v>
      </c>
      <c r="E652" s="51">
        <f t="shared" si="189"/>
        <v>508580.47</v>
      </c>
      <c r="F652" s="52">
        <f t="shared" si="188"/>
        <v>133.26385406423981</v>
      </c>
    </row>
    <row r="653" spans="1:6" ht="24" x14ac:dyDescent="0.2">
      <c r="A653" s="53" t="s">
        <v>609</v>
      </c>
      <c r="B653" s="85" t="s">
        <v>1303</v>
      </c>
      <c r="C653" s="50" t="s">
        <v>1304</v>
      </c>
      <c r="D653" s="262">
        <v>11</v>
      </c>
      <c r="E653" s="262">
        <v>4</v>
      </c>
      <c r="F653" s="52">
        <f t="shared" si="188"/>
        <v>36.363636363636367</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11</v>
      </c>
      <c r="E655" s="262">
        <v>4</v>
      </c>
      <c r="F655" s="52">
        <f t="shared" si="188"/>
        <v>36.363636363636367</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105663.51</v>
      </c>
      <c r="E661" s="242">
        <v>132139.92000000001</v>
      </c>
      <c r="F661" s="52">
        <f t="shared" si="188"/>
        <v>125.05728798901346</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v>6986.64</v>
      </c>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128667.34</v>
      </c>
      <c r="E694" s="242">
        <v>43302.66</v>
      </c>
      <c r="F694" s="52">
        <f t="shared" si="188"/>
        <v>33.654740977780378</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39352.31</v>
      </c>
      <c r="E698" s="242"/>
      <c r="F698" s="52">
        <f t="shared" si="188"/>
        <v>0</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231.82</v>
      </c>
      <c r="E718" s="242">
        <v>249.32</v>
      </c>
      <c r="F718" s="52">
        <f t="shared" si="188"/>
        <v>107.54896040031059</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v>417.75</v>
      </c>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765.67</v>
      </c>
      <c r="E764" s="242">
        <v>1539.26</v>
      </c>
      <c r="F764" s="52">
        <f t="shared" si="190"/>
        <v>201.03438818289865</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2229.64</v>
      </c>
      <c r="E819" s="242">
        <v>1433.34</v>
      </c>
      <c r="F819" s="52">
        <f t="shared" si="190"/>
        <v>64.285714285714292</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1990.85</v>
      </c>
      <c r="E821" s="242">
        <v>1990.85</v>
      </c>
      <c r="F821" s="52">
        <f t="shared" si="190"/>
        <v>100</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748.16</v>
      </c>
      <c r="E823" s="242">
        <v>398.14</v>
      </c>
      <c r="F823" s="52">
        <f t="shared" si="190"/>
        <v>53.215889649272881</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v>715.4</v>
      </c>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v>76730.38</v>
      </c>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25920.36</v>
      </c>
      <c r="E968" s="242">
        <v>55.05</v>
      </c>
      <c r="F968" s="52">
        <f t="shared" si="190"/>
        <v>0.21238130951884926</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7" workbookViewId="0">
      <selection activeCell="D60" sqref="D60"/>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339196.95</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252805.54</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120652.75</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30007.279999999999</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83052.19</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519.77</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4537.7299999999996</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2535.7800000000002</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55422.41</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76730.38</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76730.38</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178216.00999999998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133811.65</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27514.560000000001</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87681.82</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1174.2</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11077.23</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6363.84</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44349.31</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55.05</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55.05</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413786.48</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80233.119999999995</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635.41</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635.41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542.5</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92.91</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79597.709999999992</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56163.66</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19359.46</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4074.59</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333553.36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40016.89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4431.25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289105.21999999997</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71"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9</v>
      </c>
      <c r="G3" s="124">
        <f>IF(RefStr!C12&lt;&gt;"",INT(VALUE(MID(RefStr!C12,1,4))),0)</f>
        <v>2024</v>
      </c>
      <c r="H3" s="128">
        <f>IF(RefStr!C12&lt;&gt;"",INT(VALUE(MID(RefStr!C12,6,2))),0)</f>
        <v>3</v>
      </c>
      <c r="I3" s="129">
        <f>RefStr!C10*1</f>
        <v>22</v>
      </c>
      <c r="J3" s="130" t="str">
        <f>RefStr!H7</f>
        <v>DA</v>
      </c>
      <c r="K3" s="128" t="str">
        <f>RefStr!H9</f>
        <v>NE</v>
      </c>
      <c r="L3" s="128" t="str">
        <f>RefStr!H10</f>
        <v>NE</v>
      </c>
      <c r="M3" s="128" t="str">
        <f>RefStr!H8</f>
        <v>NE</v>
      </c>
      <c r="N3" s="128" t="str">
        <f>RefStr!H11</f>
        <v>DA</v>
      </c>
      <c r="O3" s="131">
        <f>RefStr!C6</f>
        <v>36887</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9</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3228</v>
      </c>
      <c r="D222" s="123"/>
      <c r="E222" s="71">
        <f t="shared" si="19"/>
        <v>0</v>
      </c>
      <c r="F222" s="71">
        <f t="shared" si="20"/>
        <v>1</v>
      </c>
      <c r="G222" s="71"/>
      <c r="H222" s="71"/>
      <c r="I222" s="71"/>
      <c r="J222" s="71"/>
      <c r="K222" s="71"/>
      <c r="L222" s="71">
        <f>IF(AND('PR-RAS'!D189&gt;0,'PR-RAS'!D725=0),1,0)</f>
        <v>0</v>
      </c>
      <c r="M222" s="71">
        <f>IF(AND('PR-RAS'!E189&gt;0,'PR-RAS'!E725=0),1,0)</f>
        <v>1</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Provjera</v>
      </c>
      <c r="C227" s="119" t="s">
        <v>3233</v>
      </c>
      <c r="D227" s="123"/>
      <c r="E227" s="71">
        <f t="shared" si="19"/>
        <v>0</v>
      </c>
      <c r="F227" s="71">
        <f t="shared" si="20"/>
        <v>1</v>
      </c>
      <c r="G227" s="71"/>
      <c r="H227" s="71"/>
      <c r="I227" s="71"/>
      <c r="J227" s="71"/>
      <c r="K227" s="71"/>
      <c r="L227" s="71">
        <f>IF(AND('PR-RAS'!D428&gt;0,SUM('PR-RAS'!D846:D846)=0),1,0)</f>
        <v>1</v>
      </c>
      <c r="M227" s="71">
        <f>IF(AND('PR-RAS'!E428&gt;0,SUM('PR-RAS'!E846:E846)=0),1,0)</f>
        <v>1</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2023-12-21T13:12:35Z</cp:lastPrinted>
  <dcterms:created xsi:type="dcterms:W3CDTF">2022-04-01T05:14:30Z</dcterms:created>
  <dcterms:modified xsi:type="dcterms:W3CDTF">2024-04-08T12:34:51Z</dcterms:modified>
</cp:coreProperties>
</file>