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OPĆINA STRIZIVOJNA\STRIZIVOJNA 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F339" i="9"/>
  <c r="F338" i="9"/>
  <c r="F337" i="9"/>
  <c r="F336" i="9"/>
  <c r="H335" i="9"/>
  <c r="G335" i="9"/>
  <c r="E335" i="9" s="1"/>
  <c r="B335" i="9" s="1"/>
  <c r="F335" i="9"/>
  <c r="F334" i="9"/>
  <c r="H333" i="9"/>
  <c r="G333" i="9"/>
  <c r="F333" i="9"/>
  <c r="E333" i="9"/>
  <c r="B333" i="9" s="1"/>
  <c r="H332" i="9"/>
  <c r="G332" i="9"/>
  <c r="E332" i="9" s="1"/>
  <c r="F332" i="9"/>
  <c r="H331" i="9"/>
  <c r="G331" i="9"/>
  <c r="E331" i="9" s="1"/>
  <c r="B331" i="9" s="1"/>
  <c r="F331" i="9"/>
  <c r="H330" i="9"/>
  <c r="E330" i="9" s="1"/>
  <c r="B330" i="9" s="1"/>
  <c r="G330" i="9"/>
  <c r="F330" i="9"/>
  <c r="H329" i="9"/>
  <c r="G329" i="9"/>
  <c r="F329" i="9"/>
  <c r="E329" i="9"/>
  <c r="B329" i="9" s="1"/>
  <c r="H328" i="9"/>
  <c r="G328" i="9"/>
  <c r="E328" i="9" s="1"/>
  <c r="F328" i="9"/>
  <c r="H327" i="9"/>
  <c r="G327" i="9"/>
  <c r="F327" i="9"/>
  <c r="H326" i="9"/>
  <c r="G326" i="9"/>
  <c r="F326" i="9"/>
  <c r="H325" i="9"/>
  <c r="G325" i="9"/>
  <c r="F325" i="9"/>
  <c r="E325" i="9"/>
  <c r="B325" i="9" s="1"/>
  <c r="H324" i="9"/>
  <c r="G324" i="9"/>
  <c r="E324" i="9" s="1"/>
  <c r="F324" i="9"/>
  <c r="H323" i="9"/>
  <c r="G323" i="9"/>
  <c r="E323" i="9" s="1"/>
  <c r="B323" i="9" s="1"/>
  <c r="F323" i="9"/>
  <c r="H322" i="9"/>
  <c r="E322" i="9" s="1"/>
  <c r="B322" i="9" s="1"/>
  <c r="G322" i="9"/>
  <c r="F322" i="9"/>
  <c r="H321" i="9"/>
  <c r="G321" i="9"/>
  <c r="F321" i="9"/>
  <c r="E321" i="9"/>
  <c r="B321" i="9" s="1"/>
  <c r="H320" i="9"/>
  <c r="G320" i="9"/>
  <c r="E320" i="9" s="1"/>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E312" i="9" s="1"/>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7" i="9"/>
  <c r="L296" i="9"/>
  <c r="H296" i="9"/>
  <c r="F296" i="9"/>
  <c r="F295" i="9"/>
  <c r="I294" i="9"/>
  <c r="E294" i="9" s="1"/>
  <c r="B294" i="9" s="1"/>
  <c r="H294" i="9"/>
  <c r="F294" i="9"/>
  <c r="E293" i="9"/>
  <c r="M292" i="9"/>
  <c r="L292" i="9"/>
  <c r="F292" i="9"/>
  <c r="E292" i="9"/>
  <c r="B292" i="9" s="1"/>
  <c r="M291" i="9"/>
  <c r="L291" i="9"/>
  <c r="F291" i="9"/>
  <c r="B291" i="9" s="1"/>
  <c r="E291" i="9"/>
  <c r="M290" i="9"/>
  <c r="L290" i="9"/>
  <c r="F290" i="9" s="1"/>
  <c r="E290" i="9"/>
  <c r="B290" i="9"/>
  <c r="M289" i="9"/>
  <c r="F289" i="9" s="1"/>
  <c r="L289" i="9"/>
  <c r="E289" i="9"/>
  <c r="B289" i="9"/>
  <c r="M288" i="9"/>
  <c r="L288" i="9"/>
  <c r="F288" i="9"/>
  <c r="E288" i="9"/>
  <c r="B288" i="9" s="1"/>
  <c r="M287" i="9"/>
  <c r="L287" i="9"/>
  <c r="F287" i="9" s="1"/>
  <c r="B287" i="9" s="1"/>
  <c r="E287" i="9"/>
  <c r="M286" i="9"/>
  <c r="L286" i="9"/>
  <c r="F286" i="9" s="1"/>
  <c r="E286" i="9"/>
  <c r="B286" i="9"/>
  <c r="M285" i="9"/>
  <c r="F285" i="9" s="1"/>
  <c r="L285" i="9"/>
  <c r="E285" i="9"/>
  <c r="B285" i="9"/>
  <c r="M284" i="9"/>
  <c r="L284" i="9"/>
  <c r="F284" i="9"/>
  <c r="E284" i="9"/>
  <c r="B284" i="9" s="1"/>
  <c r="M283" i="9"/>
  <c r="L283" i="9"/>
  <c r="F283" i="9" s="1"/>
  <c r="B283" i="9" s="1"/>
  <c r="E283" i="9"/>
  <c r="M282" i="9"/>
  <c r="L282" i="9"/>
  <c r="F282" i="9" s="1"/>
  <c r="E282" i="9"/>
  <c r="B282" i="9"/>
  <c r="M281" i="9"/>
  <c r="F281" i="9" s="1"/>
  <c r="L281" i="9"/>
  <c r="E281" i="9"/>
  <c r="B281" i="9"/>
  <c r="M280" i="9"/>
  <c r="L280" i="9"/>
  <c r="F280" i="9"/>
  <c r="E280" i="9"/>
  <c r="B280" i="9" s="1"/>
  <c r="M279" i="9"/>
  <c r="L279" i="9"/>
  <c r="F279" i="9" s="1"/>
  <c r="B279" i="9" s="1"/>
  <c r="E279" i="9"/>
  <c r="M278" i="9"/>
  <c r="L278" i="9"/>
  <c r="F278" i="9" s="1"/>
  <c r="E278" i="9"/>
  <c r="B278" i="9"/>
  <c r="M277" i="9"/>
  <c r="F277" i="9" s="1"/>
  <c r="L277" i="9"/>
  <c r="E277" i="9"/>
  <c r="B277" i="9"/>
  <c r="M276" i="9"/>
  <c r="L276" i="9"/>
  <c r="F276" i="9"/>
  <c r="E276" i="9"/>
  <c r="B276" i="9" s="1"/>
  <c r="M275" i="9"/>
  <c r="L275" i="9"/>
  <c r="F275" i="9" s="1"/>
  <c r="B275" i="9" s="1"/>
  <c r="E275" i="9"/>
  <c r="M274" i="9"/>
  <c r="L274" i="9"/>
  <c r="F274" i="9" s="1"/>
  <c r="E274" i="9"/>
  <c r="B274" i="9"/>
  <c r="M273" i="9"/>
  <c r="F273" i="9" s="1"/>
  <c r="L273" i="9"/>
  <c r="E273" i="9"/>
  <c r="B273" i="9"/>
  <c r="M272" i="9"/>
  <c r="L272" i="9"/>
  <c r="F272" i="9"/>
  <c r="E272" i="9"/>
  <c r="B272" i="9" s="1"/>
  <c r="M271" i="9"/>
  <c r="L271" i="9"/>
  <c r="F271" i="9" s="1"/>
  <c r="B271" i="9" s="1"/>
  <c r="E271" i="9"/>
  <c r="M270" i="9"/>
  <c r="L270" i="9"/>
  <c r="F270" i="9" s="1"/>
  <c r="E270" i="9"/>
  <c r="B270" i="9"/>
  <c r="M269" i="9"/>
  <c r="F269" i="9" s="1"/>
  <c r="L269" i="9"/>
  <c r="E269" i="9"/>
  <c r="B269" i="9"/>
  <c r="M268" i="9"/>
  <c r="L268" i="9"/>
  <c r="F268" i="9"/>
  <c r="E268" i="9"/>
  <c r="B268" i="9" s="1"/>
  <c r="M267" i="9"/>
  <c r="L267" i="9"/>
  <c r="F267" i="9" s="1"/>
  <c r="B267" i="9" s="1"/>
  <c r="E267" i="9"/>
  <c r="M266" i="9"/>
  <c r="L266" i="9"/>
  <c r="F266" i="9" s="1"/>
  <c r="E266" i="9"/>
  <c r="B266" i="9"/>
  <c r="M265" i="9"/>
  <c r="F265" i="9" s="1"/>
  <c r="L265" i="9"/>
  <c r="E265" i="9"/>
  <c r="B265" i="9"/>
  <c r="M264" i="9"/>
  <c r="L264" i="9"/>
  <c r="F264" i="9"/>
  <c r="E264" i="9"/>
  <c r="B264" i="9" s="1"/>
  <c r="M263" i="9"/>
  <c r="L263" i="9"/>
  <c r="F263" i="9" s="1"/>
  <c r="B263" i="9" s="1"/>
  <c r="E263" i="9"/>
  <c r="M262" i="9"/>
  <c r="L262" i="9"/>
  <c r="F262" i="9" s="1"/>
  <c r="E262" i="9"/>
  <c r="B262" i="9"/>
  <c r="M261" i="9"/>
  <c r="F261" i="9" s="1"/>
  <c r="L261" i="9"/>
  <c r="E261" i="9"/>
  <c r="B261" i="9"/>
  <c r="M260" i="9"/>
  <c r="L260" i="9"/>
  <c r="F260" i="9"/>
  <c r="E260" i="9"/>
  <c r="B260" i="9" s="1"/>
  <c r="M259" i="9"/>
  <c r="L259" i="9"/>
  <c r="F259" i="9" s="1"/>
  <c r="B259" i="9" s="1"/>
  <c r="E259" i="9"/>
  <c r="M258" i="9"/>
  <c r="L258" i="9"/>
  <c r="F258" i="9" s="1"/>
  <c r="E258" i="9"/>
  <c r="B258" i="9"/>
  <c r="M257" i="9"/>
  <c r="F257" i="9" s="1"/>
  <c r="L257" i="9"/>
  <c r="E257" i="9"/>
  <c r="B257" i="9"/>
  <c r="M256" i="9"/>
  <c r="L256" i="9"/>
  <c r="F256" i="9"/>
  <c r="E256" i="9"/>
  <c r="B256" i="9" s="1"/>
  <c r="M255" i="9"/>
  <c r="L255" i="9"/>
  <c r="F255" i="9" s="1"/>
  <c r="B255" i="9" s="1"/>
  <c r="E255" i="9"/>
  <c r="M254" i="9"/>
  <c r="L254" i="9"/>
  <c r="F254" i="9" s="1"/>
  <c r="E254" i="9"/>
  <c r="B254" i="9"/>
  <c r="M253" i="9"/>
  <c r="F253" i="9" s="1"/>
  <c r="L253" i="9"/>
  <c r="E253" i="9"/>
  <c r="B253" i="9"/>
  <c r="M252" i="9"/>
  <c r="L252" i="9"/>
  <c r="F252" i="9"/>
  <c r="E252" i="9"/>
  <c r="B252" i="9" s="1"/>
  <c r="M251" i="9"/>
  <c r="L251" i="9"/>
  <c r="F251" i="9" s="1"/>
  <c r="B251" i="9" s="1"/>
  <c r="E251" i="9"/>
  <c r="M250" i="9"/>
  <c r="L250" i="9"/>
  <c r="F250" i="9" s="1"/>
  <c r="E250" i="9"/>
  <c r="B250" i="9"/>
  <c r="M249" i="9"/>
  <c r="F249" i="9" s="1"/>
  <c r="L249" i="9"/>
  <c r="E249" i="9"/>
  <c r="B249" i="9"/>
  <c r="M248" i="9"/>
  <c r="L248" i="9"/>
  <c r="F248" i="9"/>
  <c r="E248" i="9"/>
  <c r="B248" i="9" s="1"/>
  <c r="M247" i="9"/>
  <c r="L247" i="9"/>
  <c r="E247" i="9"/>
  <c r="M246" i="9"/>
  <c r="L246" i="9"/>
  <c r="E246" i="9"/>
  <c r="M245" i="9"/>
  <c r="F245" i="9" s="1"/>
  <c r="L245" i="9"/>
  <c r="E245" i="9"/>
  <c r="B245" i="9"/>
  <c r="M244" i="9"/>
  <c r="F244" i="9" s="1"/>
  <c r="L244" i="9"/>
  <c r="E244" i="9"/>
  <c r="M243" i="9"/>
  <c r="L243" i="9"/>
  <c r="E243" i="9"/>
  <c r="M242" i="9"/>
  <c r="L242" i="9"/>
  <c r="E242" i="9"/>
  <c r="M241" i="9"/>
  <c r="F241" i="9" s="1"/>
  <c r="B241" i="9" s="1"/>
  <c r="L241" i="9"/>
  <c r="E241" i="9"/>
  <c r="M240" i="9"/>
  <c r="F240" i="9" s="1"/>
  <c r="L240" i="9"/>
  <c r="E240" i="9"/>
  <c r="M239" i="9"/>
  <c r="L239" i="9"/>
  <c r="E239" i="9"/>
  <c r="M238" i="9"/>
  <c r="L238" i="9"/>
  <c r="F238" i="9" s="1"/>
  <c r="B238" i="9" s="1"/>
  <c r="E238" i="9"/>
  <c r="M237" i="9"/>
  <c r="F237" i="9" s="1"/>
  <c r="L237" i="9"/>
  <c r="E237" i="9"/>
  <c r="B237" i="9"/>
  <c r="M236" i="9"/>
  <c r="L236" i="9"/>
  <c r="E236" i="9"/>
  <c r="M235" i="9"/>
  <c r="L235" i="9"/>
  <c r="F235" i="9" s="1"/>
  <c r="B235" i="9" s="1"/>
  <c r="E235" i="9"/>
  <c r="M234" i="9"/>
  <c r="L234" i="9"/>
  <c r="F234" i="9" s="1"/>
  <c r="E234" i="9"/>
  <c r="B234" i="9"/>
  <c r="M233" i="9"/>
  <c r="F233" i="9" s="1"/>
  <c r="B233" i="9" s="1"/>
  <c r="L233" i="9"/>
  <c r="E233" i="9"/>
  <c r="M232" i="9"/>
  <c r="F232" i="9" s="1"/>
  <c r="L232" i="9"/>
  <c r="E232" i="9"/>
  <c r="M231" i="9"/>
  <c r="L231" i="9"/>
  <c r="F231" i="9" s="1"/>
  <c r="B231" i="9" s="1"/>
  <c r="E231" i="9"/>
  <c r="M230" i="9"/>
  <c r="L230" i="9"/>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H169" i="9"/>
  <c r="G169" i="9"/>
  <c r="F169" i="9"/>
  <c r="E169" i="9"/>
  <c r="B169" i="9" s="1"/>
  <c r="H168" i="9"/>
  <c r="E168" i="9" s="1"/>
  <c r="G168" i="9"/>
  <c r="F168" i="9"/>
  <c r="H167" i="9"/>
  <c r="G167" i="9"/>
  <c r="E167" i="9" s="1"/>
  <c r="B167" i="9" s="1"/>
  <c r="F167" i="9"/>
  <c r="H166" i="9"/>
  <c r="G166" i="9"/>
  <c r="E166" i="9" s="1"/>
  <c r="B166" i="9" s="1"/>
  <c r="F166" i="9"/>
  <c r="H165" i="9"/>
  <c r="G165" i="9"/>
  <c r="F165" i="9"/>
  <c r="E165" i="9"/>
  <c r="B165" i="9" s="1"/>
  <c r="H164" i="9"/>
  <c r="G164" i="9"/>
  <c r="F164" i="9"/>
  <c r="E164" i="9"/>
  <c r="H163" i="9"/>
  <c r="G163" i="9"/>
  <c r="E163" i="9" s="1"/>
  <c r="B163" i="9" s="1"/>
  <c r="F163" i="9"/>
  <c r="H162" i="9"/>
  <c r="G162" i="9"/>
  <c r="E162" i="9" s="1"/>
  <c r="B162" i="9" s="1"/>
  <c r="F162" i="9"/>
  <c r="H161" i="9"/>
  <c r="G161" i="9"/>
  <c r="F161" i="9"/>
  <c r="E161" i="9"/>
  <c r="B161" i="9" s="1"/>
  <c r="H160" i="9"/>
  <c r="G160" i="9"/>
  <c r="F160" i="9"/>
  <c r="E160" i="9"/>
  <c r="H159" i="9"/>
  <c r="G159" i="9"/>
  <c r="E159" i="9" s="1"/>
  <c r="B159" i="9" s="1"/>
  <c r="F159" i="9"/>
  <c r="H158" i="9"/>
  <c r="G158" i="9"/>
  <c r="F158" i="9"/>
  <c r="H157" i="9"/>
  <c r="E157" i="9" s="1"/>
  <c r="B157" i="9" s="1"/>
  <c r="G157" i="9"/>
  <c r="F157" i="9"/>
  <c r="F156" i="9"/>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F150" i="9"/>
  <c r="H149" i="9"/>
  <c r="G149" i="9"/>
  <c r="F149" i="9"/>
  <c r="E149" i="9"/>
  <c r="B149" i="9" s="1"/>
  <c r="H148" i="9"/>
  <c r="E148" i="9" s="1"/>
  <c r="B148" i="9" s="1"/>
  <c r="G148" i="9"/>
  <c r="F148" i="9"/>
  <c r="H147" i="9"/>
  <c r="G147" i="9"/>
  <c r="E147" i="9" s="1"/>
  <c r="B147" i="9" s="1"/>
  <c r="F147" i="9"/>
  <c r="H146" i="9"/>
  <c r="G146" i="9"/>
  <c r="E146" i="9" s="1"/>
  <c r="B146" i="9" s="1"/>
  <c r="F146" i="9"/>
  <c r="H145" i="9"/>
  <c r="G145" i="9"/>
  <c r="F145" i="9"/>
  <c r="E145" i="9"/>
  <c r="B145" i="9" s="1"/>
  <c r="H144" i="9"/>
  <c r="G144" i="9"/>
  <c r="F144" i="9"/>
  <c r="E144" i="9"/>
  <c r="H143" i="9"/>
  <c r="G143" i="9"/>
  <c r="E143" i="9" s="1"/>
  <c r="B143" i="9" s="1"/>
  <c r="F143" i="9"/>
  <c r="H142" i="9"/>
  <c r="G142" i="9"/>
  <c r="F142" i="9"/>
  <c r="H141" i="9"/>
  <c r="G141" i="9"/>
  <c r="F141" i="9"/>
  <c r="E141" i="9"/>
  <c r="B141" i="9" s="1"/>
  <c r="H140" i="9"/>
  <c r="G140" i="9"/>
  <c r="F140" i="9"/>
  <c r="E140" i="9"/>
  <c r="B140" i="9" s="1"/>
  <c r="H139" i="9"/>
  <c r="G139" i="9"/>
  <c r="E139" i="9" s="1"/>
  <c r="B139" i="9" s="1"/>
  <c r="F139" i="9"/>
  <c r="H138" i="9"/>
  <c r="G138" i="9"/>
  <c r="F138" i="9"/>
  <c r="H137" i="9"/>
  <c r="G137" i="9"/>
  <c r="F137" i="9"/>
  <c r="E137" i="9"/>
  <c r="B137" i="9" s="1"/>
  <c r="H136" i="9"/>
  <c r="G136" i="9"/>
  <c r="F136" i="9"/>
  <c r="E136" i="9"/>
  <c r="B136" i="9" s="1"/>
  <c r="H135" i="9"/>
  <c r="G135" i="9"/>
  <c r="E135" i="9" s="1"/>
  <c r="B135" i="9" s="1"/>
  <c r="F135" i="9"/>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F118" i="9"/>
  <c r="H117" i="9"/>
  <c r="G117" i="9"/>
  <c r="E117" i="9" s="1"/>
  <c r="B117" i="9" s="1"/>
  <c r="F117" i="9"/>
  <c r="H116" i="9"/>
  <c r="E116" i="9" s="1"/>
  <c r="B116" i="9" s="1"/>
  <c r="G116" i="9"/>
  <c r="F116" i="9"/>
  <c r="H115" i="9"/>
  <c r="E115" i="9" s="1"/>
  <c r="B115" i="9" s="1"/>
  <c r="G115" i="9"/>
  <c r="F115" i="9"/>
  <c r="H114" i="9"/>
  <c r="G114" i="9"/>
  <c r="E114" i="9" s="1"/>
  <c r="B114" i="9" s="1"/>
  <c r="F114" i="9"/>
  <c r="H113" i="9"/>
  <c r="G113" i="9"/>
  <c r="E113" i="9" s="1"/>
  <c r="B113" i="9" s="1"/>
  <c r="F113" i="9"/>
  <c r="H112" i="9"/>
  <c r="E112" i="9" s="1"/>
  <c r="G112" i="9"/>
  <c r="F112" i="9"/>
  <c r="B112" i="9"/>
  <c r="H111" i="9"/>
  <c r="E111" i="9" s="1"/>
  <c r="B111" i="9" s="1"/>
  <c r="G111" i="9"/>
  <c r="F111" i="9"/>
  <c r="H110" i="9"/>
  <c r="G110" i="9"/>
  <c r="E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G104" i="9"/>
  <c r="F104" i="9"/>
  <c r="B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G96" i="9"/>
  <c r="F96" i="9"/>
  <c r="B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G88" i="9"/>
  <c r="F88" i="9"/>
  <c r="B88" i="9"/>
  <c r="H87" i="9"/>
  <c r="G87" i="9"/>
  <c r="F87" i="9"/>
  <c r="E87" i="9"/>
  <c r="B87" i="9" s="1"/>
  <c r="H86" i="9"/>
  <c r="G86" i="9"/>
  <c r="E86" i="9" s="1"/>
  <c r="F86" i="9"/>
  <c r="H85" i="9"/>
  <c r="G85" i="9"/>
  <c r="E85" i="9" s="1"/>
  <c r="B85" i="9" s="1"/>
  <c r="F85" i="9"/>
  <c r="H84" i="9"/>
  <c r="E84" i="9" s="1"/>
  <c r="B84" i="9" s="1"/>
  <c r="G84" i="9"/>
  <c r="F84" i="9"/>
  <c r="H83" i="9"/>
  <c r="E83" i="9" s="1"/>
  <c r="B83" i="9" s="1"/>
  <c r="G83" i="9"/>
  <c r="F83" i="9"/>
  <c r="H82" i="9"/>
  <c r="G82" i="9"/>
  <c r="F82" i="9"/>
  <c r="H81" i="9"/>
  <c r="G81" i="9"/>
  <c r="F81" i="9"/>
  <c r="H80" i="9"/>
  <c r="E80" i="9" s="1"/>
  <c r="G80" i="9"/>
  <c r="F80" i="9"/>
  <c r="B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G72" i="9"/>
  <c r="F72" i="9"/>
  <c r="B72" i="9"/>
  <c r="H71" i="9"/>
  <c r="G71" i="9"/>
  <c r="F71" i="9"/>
  <c r="E71" i="9"/>
  <c r="B71" i="9" s="1"/>
  <c r="H70" i="9"/>
  <c r="G70" i="9"/>
  <c r="E70" i="9" s="1"/>
  <c r="F70" i="9"/>
  <c r="H69" i="9"/>
  <c r="G69" i="9"/>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G56" i="9"/>
  <c r="F56" i="9"/>
  <c r="B56" i="9"/>
  <c r="H55" i="9"/>
  <c r="E55" i="9" s="1"/>
  <c r="B55" i="9" s="1"/>
  <c r="G55" i="9"/>
  <c r="F55" i="9"/>
  <c r="H54" i="9"/>
  <c r="G54" i="9"/>
  <c r="E54" i="9" s="1"/>
  <c r="F54" i="9"/>
  <c r="H53" i="9"/>
  <c r="G53" i="9"/>
  <c r="E53" i="9" s="1"/>
  <c r="B53" i="9" s="1"/>
  <c r="F53" i="9"/>
  <c r="H52" i="9"/>
  <c r="E52" i="9" s="1"/>
  <c r="B52" i="9" s="1"/>
  <c r="G52" i="9"/>
  <c r="F52" i="9"/>
  <c r="H51" i="9"/>
  <c r="E51" i="9" s="1"/>
  <c r="B51" i="9" s="1"/>
  <c r="G51" i="9"/>
  <c r="F51" i="9"/>
  <c r="H50" i="9"/>
  <c r="G50" i="9"/>
  <c r="E50" i="9" s="1"/>
  <c r="B50" i="9" s="1"/>
  <c r="F50" i="9"/>
  <c r="H49" i="9"/>
  <c r="G49" i="9"/>
  <c r="F49" i="9"/>
  <c r="H48" i="9"/>
  <c r="E48" i="9" s="1"/>
  <c r="B48" i="9" s="1"/>
  <c r="G48" i="9"/>
  <c r="F48" i="9"/>
  <c r="H47" i="9"/>
  <c r="G47" i="9"/>
  <c r="F47" i="9"/>
  <c r="E47" i="9"/>
  <c r="B47" i="9" s="1"/>
  <c r="H46" i="9"/>
  <c r="G46" i="9"/>
  <c r="E46" i="9" s="1"/>
  <c r="F46" i="9"/>
  <c r="H45" i="9"/>
  <c r="G45" i="9"/>
  <c r="E45" i="9" s="1"/>
  <c r="B45" i="9" s="1"/>
  <c r="F45" i="9"/>
  <c r="H44" i="9"/>
  <c r="E44" i="9" s="1"/>
  <c r="B44" i="9" s="1"/>
  <c r="G44" i="9"/>
  <c r="F44" i="9"/>
  <c r="H43" i="9"/>
  <c r="G43" i="9"/>
  <c r="F43" i="9"/>
  <c r="E43" i="9"/>
  <c r="B43" i="9" s="1"/>
  <c r="H42" i="9"/>
  <c r="G42" i="9"/>
  <c r="F42" i="9"/>
  <c r="H41" i="9"/>
  <c r="G41" i="9"/>
  <c r="F41" i="9"/>
  <c r="H40" i="9"/>
  <c r="E40" i="9" s="1"/>
  <c r="G40" i="9"/>
  <c r="F40" i="9"/>
  <c r="B40" i="9"/>
  <c r="H39" i="9"/>
  <c r="G39" i="9"/>
  <c r="F39" i="9"/>
  <c r="E39" i="9"/>
  <c r="B39" i="9" s="1"/>
  <c r="H38" i="9"/>
  <c r="G38" i="9"/>
  <c r="F38" i="9"/>
  <c r="H37" i="9"/>
  <c r="G37" i="9"/>
  <c r="F37" i="9"/>
  <c r="H36" i="9"/>
  <c r="E36" i="9" s="1"/>
  <c r="B36" i="9" s="1"/>
  <c r="G36" i="9"/>
  <c r="F36" i="9"/>
  <c r="H35" i="9"/>
  <c r="G35" i="9"/>
  <c r="F35" i="9"/>
  <c r="E35" i="9"/>
  <c r="B35" i="9" s="1"/>
  <c r="H34" i="9"/>
  <c r="G34" i="9"/>
  <c r="E34" i="9" s="1"/>
  <c r="B34" i="9" s="1"/>
  <c r="F34" i="9"/>
  <c r="H33" i="9"/>
  <c r="G33" i="9"/>
  <c r="E33" i="9" s="1"/>
  <c r="B33" i="9" s="1"/>
  <c r="F33" i="9"/>
  <c r="H32" i="9"/>
  <c r="E32" i="9" s="1"/>
  <c r="G32" i="9"/>
  <c r="F32" i="9"/>
  <c r="B32" i="9"/>
  <c r="H31" i="9"/>
  <c r="G31" i="9"/>
  <c r="F31" i="9"/>
  <c r="H30" i="9"/>
  <c r="G30" i="9"/>
  <c r="E30" i="9" s="1"/>
  <c r="F30" i="9"/>
  <c r="H29" i="9"/>
  <c r="G29" i="9"/>
  <c r="E29" i="9" s="1"/>
  <c r="B29" i="9" s="1"/>
  <c r="F29" i="9"/>
  <c r="H28" i="9"/>
  <c r="E28" i="9" s="1"/>
  <c r="B28" i="9" s="1"/>
  <c r="G28" i="9"/>
  <c r="F28" i="9"/>
  <c r="H27" i="9"/>
  <c r="G27" i="9"/>
  <c r="F27" i="9"/>
  <c r="E27" i="9"/>
  <c r="H26" i="9"/>
  <c r="G26" i="9"/>
  <c r="E26" i="9" s="1"/>
  <c r="B26" i="9" s="1"/>
  <c r="F26" i="9"/>
  <c r="H25" i="9"/>
  <c r="G25" i="9"/>
  <c r="E25" i="9" s="1"/>
  <c r="B25" i="9" s="1"/>
  <c r="F25" i="9"/>
  <c r="F24" i="9"/>
  <c r="F4" i="9"/>
  <c r="O3" i="9"/>
  <c r="G296" i="9" s="1"/>
  <c r="E296" i="9" s="1"/>
  <c r="B296" i="9" s="1"/>
  <c r="I3" i="9"/>
  <c r="H3" i="9"/>
  <c r="G3" i="9"/>
  <c r="D104" i="8"/>
  <c r="I40" i="3" s="1"/>
  <c r="D97" i="8"/>
  <c r="D92" i="8"/>
  <c r="C1669" i="1" s="1"/>
  <c r="H1669" i="1" s="1"/>
  <c r="D87" i="8"/>
  <c r="D82" i="8"/>
  <c r="D77" i="8"/>
  <c r="D72" i="8"/>
  <c r="D67" i="8"/>
  <c r="D62" i="8"/>
  <c r="D57" i="8"/>
  <c r="D52" i="8"/>
  <c r="D46" i="8"/>
  <c r="D37" i="8"/>
  <c r="D27" i="8"/>
  <c r="D25" i="8"/>
  <c r="C1602" i="1" s="1"/>
  <c r="D18" i="8"/>
  <c r="D8" i="8"/>
  <c r="C1585" i="1" s="1"/>
  <c r="H1585" i="1" s="1"/>
  <c r="E44" i="7"/>
  <c r="D44" i="7"/>
  <c r="E39" i="7"/>
  <c r="D39" i="7"/>
  <c r="E38" i="7"/>
  <c r="D38" i="7"/>
  <c r="E30" i="7"/>
  <c r="D30" i="7"/>
  <c r="E23" i="7"/>
  <c r="E22" i="7" s="1"/>
  <c r="I33" i="3" s="1"/>
  <c r="D23" i="7"/>
  <c r="D22" i="7" s="1"/>
  <c r="H33" i="3" s="1"/>
  <c r="E14" i="7"/>
  <c r="D14" i="7"/>
  <c r="E7" i="7"/>
  <c r="D7" i="7"/>
  <c r="E6" i="7"/>
  <c r="E5" i="7" s="1"/>
  <c r="I32" i="3" s="1"/>
  <c r="D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F115" i="6"/>
  <c r="E115" i="6"/>
  <c r="E114" i="6" s="1"/>
  <c r="I29" i="3"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F254" i="5"/>
  <c r="F253" i="5"/>
  <c r="E252" i="5"/>
  <c r="E251" i="5" s="1"/>
  <c r="I24" i="3" s="1"/>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F88" i="5"/>
  <c r="E88" i="5"/>
  <c r="D88" i="5"/>
  <c r="F87" i="5"/>
  <c r="F86" i="5"/>
  <c r="F85" i="5"/>
  <c r="F84" i="5"/>
  <c r="F83" i="5"/>
  <c r="F82" i="5"/>
  <c r="E82" i="5"/>
  <c r="D82" i="5"/>
  <c r="F81" i="5"/>
  <c r="F80" i="5"/>
  <c r="F79" i="5"/>
  <c r="F78" i="5"/>
  <c r="F77" i="5"/>
  <c r="F76" i="5"/>
  <c r="E76" i="5"/>
  <c r="D76" i="5"/>
  <c r="F75" i="5"/>
  <c r="F74" i="5"/>
  <c r="F73" i="5"/>
  <c r="F72" i="5"/>
  <c r="E71" i="5"/>
  <c r="E70" i="5" s="1"/>
  <c r="E69" i="5" s="1"/>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E7" i="5" s="1"/>
  <c r="E6"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597" i="1" s="1"/>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F497" i="4" s="1"/>
  <c r="D497" i="4"/>
  <c r="F496" i="4"/>
  <c r="F495" i="4"/>
  <c r="F494" i="4"/>
  <c r="F493" i="4"/>
  <c r="E492" i="4"/>
  <c r="E491" i="4" s="1"/>
  <c r="D492" i="4"/>
  <c r="F492" i="4" s="1"/>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F437" i="4" s="1"/>
  <c r="D437" i="4"/>
  <c r="F436" i="4"/>
  <c r="F435" i="4"/>
  <c r="F434" i="4"/>
  <c r="F433" i="4"/>
  <c r="E432" i="4"/>
  <c r="E431" i="4" s="1"/>
  <c r="E430" i="4" s="1"/>
  <c r="D424" i="1" s="1"/>
  <c r="D432" i="4"/>
  <c r="F432" i="4" s="1"/>
  <c r="E428" i="4"/>
  <c r="F428" i="4" s="1"/>
  <c r="D428" i="4"/>
  <c r="E427" i="4"/>
  <c r="D422" i="1" s="1"/>
  <c r="H422" i="1" s="1"/>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F362" i="4" s="1"/>
  <c r="D362"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E309" i="4" s="1"/>
  <c r="E308"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F272" i="4"/>
  <c r="F271" i="4"/>
  <c r="F270" i="4"/>
  <c r="E269" i="4"/>
  <c r="D269" i="4"/>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c r="F229" i="4"/>
  <c r="F228" i="4"/>
  <c r="F227" i="4"/>
  <c r="F226" i="4"/>
  <c r="E225" i="4"/>
  <c r="D225" i="4"/>
  <c r="F225" i="4" s="1"/>
  <c r="F224" i="4"/>
  <c r="F223" i="4"/>
  <c r="E222" i="4"/>
  <c r="E221" i="4" s="1"/>
  <c r="D222" i="4"/>
  <c r="F222" i="4" s="1"/>
  <c r="D221" i="4"/>
  <c r="F221" i="4" s="1"/>
  <c r="F220" i="4"/>
  <c r="F219" i="4"/>
  <c r="F218" i="4"/>
  <c r="F217" i="4"/>
  <c r="E216" i="4"/>
  <c r="D212" i="1" s="1"/>
  <c r="G212" i="1" s="1"/>
  <c r="D216" i="4"/>
  <c r="F215" i="4"/>
  <c r="F214" i="4"/>
  <c r="F213" i="4"/>
  <c r="F212" i="4"/>
  <c r="F211" i="4"/>
  <c r="F210" i="4"/>
  <c r="F209" i="4"/>
  <c r="E208" i="4"/>
  <c r="D208" i="4"/>
  <c r="F207" i="4"/>
  <c r="F206" i="4"/>
  <c r="F205" i="4"/>
  <c r="F204" i="4"/>
  <c r="E203" i="4"/>
  <c r="D203"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F160" i="4"/>
  <c r="E160" i="4"/>
  <c r="D160" i="4"/>
  <c r="F159" i="4"/>
  <c r="F158" i="4"/>
  <c r="F157" i="4"/>
  <c r="F156" i="4"/>
  <c r="F155" i="4"/>
  <c r="E154" i="4"/>
  <c r="F154" i="4" s="1"/>
  <c r="D154" i="4"/>
  <c r="E153" i="4"/>
  <c r="D153" i="4"/>
  <c r="F151" i="4"/>
  <c r="F150" i="4"/>
  <c r="F149" i="4"/>
  <c r="F148" i="4"/>
  <c r="F147" i="4"/>
  <c r="F146" i="4"/>
  <c r="F145" i="4"/>
  <c r="F144" i="4"/>
  <c r="F143" i="4"/>
  <c r="F142" i="4"/>
  <c r="F141" i="4"/>
  <c r="E141" i="4"/>
  <c r="D141" i="4"/>
  <c r="E140" i="4"/>
  <c r="D140" i="4"/>
  <c r="F139" i="4"/>
  <c r="F138" i="4"/>
  <c r="F137" i="4"/>
  <c r="F136" i="4"/>
  <c r="E135" i="4"/>
  <c r="D135" i="4"/>
  <c r="E134" i="4"/>
  <c r="F133" i="4"/>
  <c r="F132" i="4"/>
  <c r="F131" i="4"/>
  <c r="F130" i="4"/>
  <c r="F129" i="4"/>
  <c r="E129" i="4"/>
  <c r="D129" i="4"/>
  <c r="F128" i="4"/>
  <c r="F127" i="4"/>
  <c r="E126" i="4"/>
  <c r="F126" i="4" s="1"/>
  <c r="D126" i="4"/>
  <c r="E125" i="4"/>
  <c r="F125" i="4" s="1"/>
  <c r="D125" i="4"/>
  <c r="F124" i="4"/>
  <c r="F123" i="4"/>
  <c r="F122" i="4"/>
  <c r="F121"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F83" i="4"/>
  <c r="E83" i="4"/>
  <c r="D83" i="4"/>
  <c r="D82" i="4"/>
  <c r="F81" i="4"/>
  <c r="F80" i="4"/>
  <c r="F79" i="4"/>
  <c r="F78" i="4"/>
  <c r="E77" i="4"/>
  <c r="D77" i="4"/>
  <c r="F77" i="4" s="1"/>
  <c r="F76" i="4"/>
  <c r="F75" i="4"/>
  <c r="E74" i="4"/>
  <c r="D74" i="4"/>
  <c r="F73" i="4"/>
  <c r="F72" i="4"/>
  <c r="F71" i="4"/>
  <c r="E71" i="4"/>
  <c r="D71" i="4"/>
  <c r="F70" i="4"/>
  <c r="F69" i="4"/>
  <c r="F68" i="4"/>
  <c r="E68" i="4"/>
  <c r="D68" i="4"/>
  <c r="F67" i="4"/>
  <c r="F66" i="4"/>
  <c r="F65" i="4"/>
  <c r="E64" i="4"/>
  <c r="D64" i="4"/>
  <c r="F63" i="4"/>
  <c r="F62" i="4"/>
  <c r="E61" i="4"/>
  <c r="F61" i="4" s="1"/>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G40" i="3"/>
  <c r="B40" i="3"/>
  <c r="G39" i="3"/>
  <c r="B39" i="3"/>
  <c r="G38" i="3"/>
  <c r="B38" i="3"/>
  <c r="H37" i="3"/>
  <c r="G37" i="3"/>
  <c r="B37" i="3"/>
  <c r="I35" i="3"/>
  <c r="H35" i="3"/>
  <c r="G35" i="3"/>
  <c r="B35" i="3"/>
  <c r="I34" i="3"/>
  <c r="H34" i="3"/>
  <c r="G34" i="3"/>
  <c r="B34" i="3"/>
  <c r="G33" i="3"/>
  <c r="B33" i="3"/>
  <c r="G32" i="3"/>
  <c r="B32" i="3"/>
  <c r="G30" i="3"/>
  <c r="B30" i="3"/>
  <c r="H29" i="3"/>
  <c r="G29" i="3"/>
  <c r="B29" i="3"/>
  <c r="I28" i="3"/>
  <c r="H28" i="3"/>
  <c r="G28" i="3"/>
  <c r="B28" i="3"/>
  <c r="I27" i="3"/>
  <c r="G27" i="3"/>
  <c r="B27" i="3"/>
  <c r="G26" i="3"/>
  <c r="B26" i="3"/>
  <c r="G24" i="3"/>
  <c r="B24" i="3"/>
  <c r="G23" i="3"/>
  <c r="B23" i="3"/>
  <c r="I22" i="3"/>
  <c r="G22" i="3"/>
  <c r="B22" i="3"/>
  <c r="I21" i="3"/>
  <c r="G21" i="3"/>
  <c r="B21" i="3"/>
  <c r="G19" i="3"/>
  <c r="B19" i="3"/>
  <c r="G18" i="3"/>
  <c r="B18" i="3"/>
  <c r="G17" i="3"/>
  <c r="B17" i="3"/>
  <c r="G16" i="3"/>
  <c r="B16" i="3"/>
  <c r="H10" i="3" a="1"/>
  <c r="H10" i="3"/>
  <c r="L3" i="9" s="1"/>
  <c r="G1686" i="1"/>
  <c r="C1686" i="1"/>
  <c r="H1686" i="1" s="1"/>
  <c r="C1685" i="1"/>
  <c r="H1685" i="1" s="1"/>
  <c r="C1684" i="1"/>
  <c r="H1684" i="1" s="1"/>
  <c r="C1683" i="1"/>
  <c r="H1683" i="1" s="1"/>
  <c r="H1682" i="1"/>
  <c r="G1682" i="1"/>
  <c r="C1682" i="1"/>
  <c r="C1681" i="1"/>
  <c r="H1681" i="1" s="1"/>
  <c r="C1680" i="1"/>
  <c r="H1680" i="1" s="1"/>
  <c r="H1679" i="1"/>
  <c r="G1679" i="1"/>
  <c r="C1679" i="1"/>
  <c r="H1678" i="1"/>
  <c r="G1678" i="1"/>
  <c r="C1678" i="1"/>
  <c r="C1677" i="1"/>
  <c r="H1677" i="1" s="1"/>
  <c r="C1676" i="1"/>
  <c r="H1676" i="1" s="1"/>
  <c r="H1675" i="1"/>
  <c r="G1675" i="1"/>
  <c r="C1675" i="1"/>
  <c r="H1674" i="1"/>
  <c r="G1674" i="1"/>
  <c r="C1674" i="1"/>
  <c r="C1673" i="1"/>
  <c r="H1673" i="1" s="1"/>
  <c r="C1672" i="1"/>
  <c r="H1672" i="1" s="1"/>
  <c r="H1671" i="1"/>
  <c r="G1671" i="1"/>
  <c r="C1671" i="1"/>
  <c r="H1670" i="1"/>
  <c r="G1670" i="1"/>
  <c r="C1670" i="1"/>
  <c r="C1668" i="1"/>
  <c r="H1668" i="1" s="1"/>
  <c r="H1667" i="1"/>
  <c r="G1667" i="1"/>
  <c r="C1667" i="1"/>
  <c r="H1666" i="1"/>
  <c r="G1666" i="1"/>
  <c r="C1666" i="1"/>
  <c r="C1665" i="1"/>
  <c r="H1665" i="1" s="1"/>
  <c r="C1664" i="1"/>
  <c r="H1664" i="1" s="1"/>
  <c r="H1663" i="1"/>
  <c r="G1663" i="1"/>
  <c r="C1663" i="1"/>
  <c r="H1662" i="1"/>
  <c r="G1662" i="1"/>
  <c r="C1662" i="1"/>
  <c r="C1661" i="1"/>
  <c r="H1661" i="1" s="1"/>
  <c r="C1660" i="1"/>
  <c r="H1660" i="1" s="1"/>
  <c r="H1659" i="1"/>
  <c r="G1659" i="1"/>
  <c r="C1659" i="1"/>
  <c r="H1658" i="1"/>
  <c r="G1658" i="1"/>
  <c r="C1658" i="1"/>
  <c r="C1657" i="1"/>
  <c r="H1657" i="1" s="1"/>
  <c r="C1656" i="1"/>
  <c r="H1656" i="1" s="1"/>
  <c r="H1655" i="1"/>
  <c r="G1655" i="1"/>
  <c r="C1655" i="1"/>
  <c r="H1654" i="1"/>
  <c r="G1654" i="1"/>
  <c r="C1654" i="1"/>
  <c r="C1653" i="1"/>
  <c r="H1653" i="1" s="1"/>
  <c r="C1652" i="1"/>
  <c r="H1652" i="1" s="1"/>
  <c r="H1651" i="1"/>
  <c r="G1651" i="1"/>
  <c r="C1651" i="1"/>
  <c r="H1650" i="1"/>
  <c r="G1650" i="1"/>
  <c r="C1650" i="1"/>
  <c r="C1649" i="1"/>
  <c r="H1649" i="1" s="1"/>
  <c r="C1648" i="1"/>
  <c r="H1648" i="1" s="1"/>
  <c r="H1647" i="1"/>
  <c r="G1647" i="1"/>
  <c r="C1647" i="1"/>
  <c r="H1646" i="1"/>
  <c r="G1646" i="1"/>
  <c r="C1646" i="1"/>
  <c r="C1645" i="1"/>
  <c r="H1645" i="1" s="1"/>
  <c r="C1644" i="1"/>
  <c r="H1644" i="1" s="1"/>
  <c r="H1643" i="1"/>
  <c r="G1643" i="1"/>
  <c r="C1643" i="1"/>
  <c r="H1642" i="1"/>
  <c r="G1642" i="1"/>
  <c r="C1642" i="1"/>
  <c r="C1641" i="1"/>
  <c r="H1641" i="1" s="1"/>
  <c r="C1640" i="1"/>
  <c r="H1640" i="1" s="1"/>
  <c r="H1639" i="1"/>
  <c r="G1639" i="1"/>
  <c r="C1639" i="1"/>
  <c r="C1638" i="1"/>
  <c r="H1638" i="1" s="1"/>
  <c r="C1637" i="1"/>
  <c r="H1637" i="1" s="1"/>
  <c r="C1636" i="1"/>
  <c r="H1636" i="1" s="1"/>
  <c r="H1635" i="1"/>
  <c r="G1635" i="1"/>
  <c r="C1635" i="1"/>
  <c r="G1634" i="1"/>
  <c r="C1634" i="1"/>
  <c r="H1634" i="1" s="1"/>
  <c r="C1633" i="1"/>
  <c r="H1633" i="1" s="1"/>
  <c r="C1632" i="1"/>
  <c r="H1632" i="1" s="1"/>
  <c r="H1631" i="1"/>
  <c r="G1631" i="1"/>
  <c r="C1631" i="1"/>
  <c r="H1630" i="1"/>
  <c r="G1630" i="1"/>
  <c r="C1630" i="1"/>
  <c r="C1629" i="1"/>
  <c r="H1629" i="1" s="1"/>
  <c r="H1627" i="1"/>
  <c r="G1627" i="1"/>
  <c r="C1627" i="1"/>
  <c r="H1626" i="1"/>
  <c r="G1626" i="1"/>
  <c r="C1626" i="1"/>
  <c r="C1625" i="1"/>
  <c r="H1625" i="1" s="1"/>
  <c r="C1624" i="1"/>
  <c r="H1624" i="1" s="1"/>
  <c r="H1623" i="1"/>
  <c r="G1623" i="1"/>
  <c r="C1623" i="1"/>
  <c r="C1620" i="1"/>
  <c r="H1620" i="1" s="1"/>
  <c r="H1619" i="1"/>
  <c r="G1619" i="1"/>
  <c r="C1619" i="1"/>
  <c r="G1618" i="1"/>
  <c r="C1618" i="1"/>
  <c r="H1618" i="1" s="1"/>
  <c r="C1617" i="1"/>
  <c r="H1617" i="1" s="1"/>
  <c r="C1616" i="1"/>
  <c r="H1616" i="1" s="1"/>
  <c r="H1615" i="1"/>
  <c r="G1615" i="1"/>
  <c r="C1615" i="1"/>
  <c r="G1614" i="1"/>
  <c r="C1614" i="1"/>
  <c r="H1614" i="1" s="1"/>
  <c r="C1613" i="1"/>
  <c r="H1613" i="1" s="1"/>
  <c r="C1612" i="1"/>
  <c r="H1612" i="1" s="1"/>
  <c r="H1611" i="1"/>
  <c r="C1611" i="1"/>
  <c r="G1611" i="1" s="1"/>
  <c r="G1610" i="1"/>
  <c r="C1610" i="1"/>
  <c r="H1610" i="1" s="1"/>
  <c r="C1609" i="1"/>
  <c r="H1609" i="1" s="1"/>
  <c r="C1608" i="1"/>
  <c r="H1608" i="1" s="1"/>
  <c r="C1607" i="1"/>
  <c r="G1607" i="1" s="1"/>
  <c r="G1606" i="1"/>
  <c r="C1606" i="1"/>
  <c r="H1606" i="1" s="1"/>
  <c r="C1605" i="1"/>
  <c r="H1605" i="1" s="1"/>
  <c r="C1604" i="1"/>
  <c r="H1604" i="1" s="1"/>
  <c r="H1603" i="1"/>
  <c r="G1603" i="1"/>
  <c r="C1603" i="1"/>
  <c r="C1601" i="1"/>
  <c r="H1601" i="1" s="1"/>
  <c r="C1600" i="1"/>
  <c r="H1600" i="1" s="1"/>
  <c r="H1599" i="1"/>
  <c r="C1599" i="1"/>
  <c r="G1599" i="1" s="1"/>
  <c r="H1598" i="1"/>
  <c r="G1598" i="1"/>
  <c r="C1598" i="1"/>
  <c r="C1597" i="1"/>
  <c r="H1597" i="1" s="1"/>
  <c r="C1596" i="1"/>
  <c r="H1596" i="1" s="1"/>
  <c r="H1595" i="1"/>
  <c r="C1595" i="1"/>
  <c r="G1595" i="1" s="1"/>
  <c r="C1594" i="1"/>
  <c r="H1594" i="1" s="1"/>
  <c r="C1593" i="1"/>
  <c r="H1593" i="1" s="1"/>
  <c r="C1592" i="1"/>
  <c r="H1592" i="1" s="1"/>
  <c r="C1591" i="1"/>
  <c r="G1591" i="1" s="1"/>
  <c r="H1590" i="1"/>
  <c r="G1590" i="1"/>
  <c r="C1590" i="1"/>
  <c r="C1589" i="1"/>
  <c r="H1589" i="1" s="1"/>
  <c r="C1588" i="1"/>
  <c r="H1588" i="1" s="1"/>
  <c r="C1587" i="1"/>
  <c r="H1587" i="1" s="1"/>
  <c r="H1586" i="1"/>
  <c r="C1586" i="1"/>
  <c r="G1586" i="1" s="1"/>
  <c r="C1584" i="1"/>
  <c r="H1584" i="1" s="1"/>
  <c r="H1582" i="1"/>
  <c r="G1582" i="1"/>
  <c r="C1582" i="1"/>
  <c r="H1581" i="1"/>
  <c r="D1581" i="1"/>
  <c r="C1581" i="1"/>
  <c r="G1581" i="1" s="1"/>
  <c r="I1581" i="1" s="1"/>
  <c r="D1580" i="1"/>
  <c r="J1580" i="1" s="1"/>
  <c r="C1580" i="1"/>
  <c r="H1580" i="1" s="1"/>
  <c r="H1579" i="1"/>
  <c r="D1579" i="1"/>
  <c r="C1579" i="1"/>
  <c r="G1579" i="1" s="1"/>
  <c r="I1579" i="1" s="1"/>
  <c r="D1578" i="1"/>
  <c r="J1578" i="1" s="1"/>
  <c r="C1578" i="1"/>
  <c r="H1578" i="1" s="1"/>
  <c r="D1577" i="1"/>
  <c r="G1577" i="1" s="1"/>
  <c r="C1577" i="1"/>
  <c r="H1577" i="1" s="1"/>
  <c r="H1576" i="1"/>
  <c r="D1576" i="1"/>
  <c r="C1576" i="1"/>
  <c r="G1576" i="1" s="1"/>
  <c r="I1576" i="1" s="1"/>
  <c r="D1575" i="1"/>
  <c r="J1575" i="1" s="1"/>
  <c r="C1575" i="1"/>
  <c r="H1575" i="1" s="1"/>
  <c r="H1574" i="1"/>
  <c r="D1574" i="1"/>
  <c r="C1574" i="1"/>
  <c r="G1574" i="1" s="1"/>
  <c r="I1574" i="1" s="1"/>
  <c r="D1573" i="1"/>
  <c r="J1573" i="1" s="1"/>
  <c r="C1573" i="1"/>
  <c r="H1573" i="1" s="1"/>
  <c r="D1572" i="1"/>
  <c r="G1572" i="1" s="1"/>
  <c r="C1572" i="1"/>
  <c r="H1572" i="1" s="1"/>
  <c r="D1571" i="1"/>
  <c r="G1571" i="1" s="1"/>
  <c r="C1571" i="1"/>
  <c r="H1571" i="1" s="1"/>
  <c r="H1570" i="1"/>
  <c r="D1570" i="1"/>
  <c r="C1570" i="1"/>
  <c r="G1570" i="1" s="1"/>
  <c r="I1570" i="1" s="1"/>
  <c r="D1569" i="1"/>
  <c r="J1569" i="1" s="1"/>
  <c r="C1569" i="1"/>
  <c r="H1569" i="1" s="1"/>
  <c r="H1568" i="1"/>
  <c r="D1568" i="1"/>
  <c r="C1568" i="1"/>
  <c r="G1568" i="1" s="1"/>
  <c r="I1568" i="1" s="1"/>
  <c r="D1567" i="1"/>
  <c r="J1567" i="1" s="1"/>
  <c r="C1567" i="1"/>
  <c r="H1567" i="1" s="1"/>
  <c r="H1566" i="1"/>
  <c r="D1566" i="1"/>
  <c r="C1566" i="1"/>
  <c r="G1566" i="1" s="1"/>
  <c r="I1566" i="1" s="1"/>
  <c r="D1565" i="1"/>
  <c r="J1565" i="1" s="1"/>
  <c r="C1565" i="1"/>
  <c r="H1565" i="1" s="1"/>
  <c r="H1564" i="1"/>
  <c r="D1564" i="1"/>
  <c r="C1564" i="1"/>
  <c r="G1564" i="1" s="1"/>
  <c r="I1564" i="1" s="1"/>
  <c r="H1563" i="1"/>
  <c r="D1563" i="1"/>
  <c r="C1563" i="1"/>
  <c r="G1563" i="1" s="1"/>
  <c r="D1562" i="1"/>
  <c r="J1562" i="1" s="1"/>
  <c r="C1562" i="1"/>
  <c r="H1562" i="1" s="1"/>
  <c r="H1561" i="1"/>
  <c r="D1561" i="1"/>
  <c r="C1561" i="1"/>
  <c r="G1561" i="1" s="1"/>
  <c r="I1561" i="1" s="1"/>
  <c r="D1560" i="1"/>
  <c r="J1560" i="1" s="1"/>
  <c r="C1560" i="1"/>
  <c r="H1560" i="1" s="1"/>
  <c r="H1559" i="1"/>
  <c r="D1559" i="1"/>
  <c r="C1559" i="1"/>
  <c r="G1559" i="1" s="1"/>
  <c r="I1559" i="1" s="1"/>
  <c r="D1558" i="1"/>
  <c r="J1558" i="1" s="1"/>
  <c r="C1558" i="1"/>
  <c r="H1558" i="1" s="1"/>
  <c r="H1557" i="1"/>
  <c r="D1557" i="1"/>
  <c r="C1557" i="1"/>
  <c r="G1557" i="1" s="1"/>
  <c r="I1557" i="1" s="1"/>
  <c r="H1556" i="1"/>
  <c r="D1556" i="1"/>
  <c r="C1556" i="1"/>
  <c r="G1556" i="1" s="1"/>
  <c r="H1555" i="1"/>
  <c r="D1555" i="1"/>
  <c r="C1555" i="1"/>
  <c r="G1555" i="1" s="1"/>
  <c r="D1554" i="1"/>
  <c r="J1554" i="1" s="1"/>
  <c r="C1554" i="1"/>
  <c r="H1554" i="1" s="1"/>
  <c r="H1553" i="1"/>
  <c r="D1553" i="1"/>
  <c r="C1553" i="1"/>
  <c r="G1553" i="1" s="1"/>
  <c r="I1553" i="1" s="1"/>
  <c r="D1552" i="1"/>
  <c r="J1552" i="1" s="1"/>
  <c r="C1552" i="1"/>
  <c r="H1552" i="1" s="1"/>
  <c r="H1551" i="1"/>
  <c r="D1551" i="1"/>
  <c r="C1551" i="1"/>
  <c r="G1551" i="1" s="1"/>
  <c r="I1551" i="1" s="1"/>
  <c r="D1550" i="1"/>
  <c r="J1550" i="1" s="1"/>
  <c r="C1550" i="1"/>
  <c r="H1550" i="1" s="1"/>
  <c r="H1549" i="1"/>
  <c r="D1549" i="1"/>
  <c r="C1549" i="1"/>
  <c r="G1549" i="1" s="1"/>
  <c r="I1549" i="1" s="1"/>
  <c r="D1548" i="1"/>
  <c r="J1548" i="1" s="1"/>
  <c r="C1548" i="1"/>
  <c r="H1548" i="1" s="1"/>
  <c r="H1547" i="1"/>
  <c r="G1547" i="1"/>
  <c r="D1547" i="1"/>
  <c r="C1547" i="1"/>
  <c r="J1547" i="1" s="1"/>
  <c r="D1546" i="1"/>
  <c r="C1546" i="1"/>
  <c r="H1546" i="1" s="1"/>
  <c r="H1545" i="1"/>
  <c r="G1545" i="1"/>
  <c r="I1545" i="1" s="1"/>
  <c r="D1545" i="1"/>
  <c r="C1545" i="1"/>
  <c r="J1545" i="1" s="1"/>
  <c r="D1544" i="1"/>
  <c r="C1544" i="1"/>
  <c r="H1544" i="1" s="1"/>
  <c r="H1543" i="1"/>
  <c r="G1543" i="1"/>
  <c r="I1543" i="1" s="1"/>
  <c r="D1543" i="1"/>
  <c r="C1543" i="1"/>
  <c r="J1543" i="1" s="1"/>
  <c r="D1542" i="1"/>
  <c r="C1542" i="1"/>
  <c r="H1542" i="1" s="1"/>
  <c r="H1541" i="1"/>
  <c r="G1541" i="1"/>
  <c r="I1541" i="1" s="1"/>
  <c r="D1541" i="1"/>
  <c r="C1541" i="1"/>
  <c r="J1541" i="1" s="1"/>
  <c r="H1540" i="1"/>
  <c r="G1540" i="1"/>
  <c r="D1540" i="1"/>
  <c r="C1540" i="1"/>
  <c r="H1539" i="1"/>
  <c r="G1539" i="1"/>
  <c r="D1539" i="1"/>
  <c r="C1539" i="1"/>
  <c r="D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D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D905" i="1"/>
  <c r="H905" i="1" s="1"/>
  <c r="C905" i="1"/>
  <c r="H904" i="1"/>
  <c r="G904" i="1"/>
  <c r="D904" i="1"/>
  <c r="C904" i="1"/>
  <c r="H903" i="1"/>
  <c r="G903" i="1"/>
  <c r="D903" i="1"/>
  <c r="C903" i="1"/>
  <c r="H902" i="1"/>
  <c r="G902" i="1"/>
  <c r="D902" i="1"/>
  <c r="C902" i="1"/>
  <c r="H901" i="1"/>
  <c r="G901" i="1"/>
  <c r="D901" i="1"/>
  <c r="C901" i="1"/>
  <c r="H900" i="1"/>
  <c r="G900" i="1"/>
  <c r="D900" i="1"/>
  <c r="C900" i="1"/>
  <c r="G899" i="1"/>
  <c r="D899" i="1"/>
  <c r="H899" i="1" s="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G843" i="1"/>
  <c r="D843" i="1"/>
  <c r="H843" i="1" s="1"/>
  <c r="C843" i="1"/>
  <c r="H842" i="1"/>
  <c r="G842" i="1"/>
  <c r="D842" i="1"/>
  <c r="C842" i="1"/>
  <c r="G841" i="1"/>
  <c r="D841" i="1"/>
  <c r="H841" i="1" s="1"/>
  <c r="C841" i="1"/>
  <c r="H840" i="1"/>
  <c r="G840" i="1"/>
  <c r="D840" i="1"/>
  <c r="C840" i="1"/>
  <c r="G839" i="1"/>
  <c r="D839" i="1"/>
  <c r="H839" i="1" s="1"/>
  <c r="C839" i="1"/>
  <c r="H838" i="1"/>
  <c r="G838" i="1"/>
  <c r="D838" i="1"/>
  <c r="C838" i="1"/>
  <c r="H837" i="1"/>
  <c r="G837" i="1"/>
  <c r="D837" i="1"/>
  <c r="C837" i="1"/>
  <c r="G836"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G775" i="1"/>
  <c r="D775" i="1"/>
  <c r="H775" i="1" s="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D734" i="1"/>
  <c r="G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D670" i="1"/>
  <c r="G670" i="1" s="1"/>
  <c r="C670" i="1"/>
  <c r="H669" i="1"/>
  <c r="G669" i="1"/>
  <c r="D669" i="1"/>
  <c r="C669" i="1"/>
  <c r="H668" i="1"/>
  <c r="G668" i="1"/>
  <c r="D668" i="1"/>
  <c r="C668" i="1"/>
  <c r="D667" i="1"/>
  <c r="H667" i="1" s="1"/>
  <c r="C667" i="1"/>
  <c r="D666" i="1"/>
  <c r="H666" i="1" s="1"/>
  <c r="C666" i="1"/>
  <c r="H665" i="1"/>
  <c r="G665" i="1"/>
  <c r="D665" i="1"/>
  <c r="C665" i="1"/>
  <c r="H664" i="1"/>
  <c r="G664" i="1"/>
  <c r="D664" i="1"/>
  <c r="C664" i="1"/>
  <c r="D663" i="1"/>
  <c r="H663" i="1" s="1"/>
  <c r="C663" i="1"/>
  <c r="D662" i="1"/>
  <c r="H662" i="1" s="1"/>
  <c r="C662" i="1"/>
  <c r="H661" i="1"/>
  <c r="G661" i="1"/>
  <c r="D661" i="1"/>
  <c r="C661" i="1"/>
  <c r="H660" i="1"/>
  <c r="G660" i="1"/>
  <c r="D660" i="1"/>
  <c r="C660" i="1"/>
  <c r="H659" i="1"/>
  <c r="G659" i="1"/>
  <c r="D659" i="1"/>
  <c r="C659" i="1"/>
  <c r="H658" i="1"/>
  <c r="G658" i="1"/>
  <c r="D658" i="1"/>
  <c r="C658" i="1"/>
  <c r="D657" i="1"/>
  <c r="H657" i="1" s="1"/>
  <c r="C657" i="1"/>
  <c r="H656" i="1"/>
  <c r="G656" i="1"/>
  <c r="D656" i="1"/>
  <c r="C656" i="1"/>
  <c r="H655" i="1"/>
  <c r="G655" i="1"/>
  <c r="D655" i="1"/>
  <c r="C655" i="1"/>
  <c r="H654" i="1"/>
  <c r="G654" i="1"/>
  <c r="D654" i="1"/>
  <c r="C654" i="1"/>
  <c r="H653" i="1"/>
  <c r="G653" i="1"/>
  <c r="D653" i="1"/>
  <c r="C653" i="1"/>
  <c r="D652" i="1"/>
  <c r="H652" i="1" s="1"/>
  <c r="C652" i="1"/>
  <c r="H651" i="1"/>
  <c r="G651" i="1"/>
  <c r="D651" i="1"/>
  <c r="C651" i="1"/>
  <c r="D650" i="1"/>
  <c r="H650" i="1" s="1"/>
  <c r="C650" i="1"/>
  <c r="C649" i="1"/>
  <c r="G648" i="1"/>
  <c r="D648" i="1"/>
  <c r="H648" i="1" s="1"/>
  <c r="C648" i="1"/>
  <c r="D647" i="1"/>
  <c r="G647" i="1" s="1"/>
  <c r="C647" i="1"/>
  <c r="D646" i="1"/>
  <c r="H646" i="1" s="1"/>
  <c r="C646" i="1"/>
  <c r="H645" i="1"/>
  <c r="G645" i="1"/>
  <c r="D645" i="1"/>
  <c r="C645"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D604" i="1"/>
  <c r="H604" i="1" s="1"/>
  <c r="C604" i="1"/>
  <c r="D603" i="1"/>
  <c r="H603" i="1" s="1"/>
  <c r="C603" i="1"/>
  <c r="H602" i="1"/>
  <c r="G602" i="1"/>
  <c r="D602" i="1"/>
  <c r="C602" i="1"/>
  <c r="H601" i="1"/>
  <c r="G601" i="1"/>
  <c r="D601" i="1"/>
  <c r="C601" i="1"/>
  <c r="H600" i="1"/>
  <c r="G600" i="1"/>
  <c r="D600" i="1"/>
  <c r="C600" i="1"/>
  <c r="H599" i="1"/>
  <c r="G599" i="1"/>
  <c r="D599" i="1"/>
  <c r="C599" i="1"/>
  <c r="D598" i="1"/>
  <c r="H598" i="1" s="1"/>
  <c r="C598"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D432" i="1"/>
  <c r="G432" i="1" s="1"/>
  <c r="C432" i="1"/>
  <c r="H431" i="1"/>
  <c r="D431" i="1"/>
  <c r="G431" i="1" s="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C422" i="1"/>
  <c r="D421" i="1"/>
  <c r="H421" i="1" s="1"/>
  <c r="C421" i="1"/>
  <c r="G416" i="1"/>
  <c r="D416" i="1"/>
  <c r="H416" i="1" s="1"/>
  <c r="C416" i="1"/>
  <c r="G415" i="1"/>
  <c r="D415" i="1"/>
  <c r="H415" i="1" s="1"/>
  <c r="C415" i="1"/>
  <c r="G414" i="1"/>
  <c r="D414" i="1"/>
  <c r="H414" i="1" s="1"/>
  <c r="C414" i="1"/>
  <c r="D411" i="1"/>
  <c r="C411" i="1"/>
  <c r="D410" i="1"/>
  <c r="C410" i="1"/>
  <c r="D409" i="1"/>
  <c r="C409" i="1"/>
  <c r="D408" i="1"/>
  <c r="C408" i="1"/>
  <c r="D407" i="1"/>
  <c r="C407" i="1"/>
  <c r="D406" i="1"/>
  <c r="C406" i="1"/>
  <c r="D405" i="1"/>
  <c r="C405" i="1"/>
  <c r="D404" i="1"/>
  <c r="C404" i="1"/>
  <c r="D403" i="1"/>
  <c r="C403" i="1"/>
  <c r="D402" i="1"/>
  <c r="C402" i="1"/>
  <c r="D401" i="1"/>
  <c r="H400" i="1"/>
  <c r="D400" i="1"/>
  <c r="G400" i="1" s="1"/>
  <c r="C400" i="1"/>
  <c r="H399" i="1"/>
  <c r="D399" i="1"/>
  <c r="G399" i="1" s="1"/>
  <c r="C399" i="1"/>
  <c r="H398" i="1"/>
  <c r="D398" i="1"/>
  <c r="G398" i="1" s="1"/>
  <c r="C398" i="1"/>
  <c r="H397" i="1"/>
  <c r="D397" i="1"/>
  <c r="G397" i="1" s="1"/>
  <c r="C397" i="1"/>
  <c r="H396" i="1"/>
  <c r="D396" i="1"/>
  <c r="G396" i="1" s="1"/>
  <c r="C396" i="1"/>
  <c r="H395" i="1"/>
  <c r="D395" i="1"/>
  <c r="G395" i="1" s="1"/>
  <c r="C395" i="1"/>
  <c r="H394" i="1"/>
  <c r="D394" i="1"/>
  <c r="G394" i="1" s="1"/>
  <c r="C394" i="1"/>
  <c r="D393" i="1"/>
  <c r="G393" i="1" s="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G374" i="1" s="1"/>
  <c r="C374" i="1"/>
  <c r="H373" i="1"/>
  <c r="D373" i="1"/>
  <c r="G373" i="1" s="1"/>
  <c r="C373" i="1"/>
  <c r="H372" i="1"/>
  <c r="D372" i="1"/>
  <c r="G372" i="1" s="1"/>
  <c r="C372" i="1"/>
  <c r="H371" i="1"/>
  <c r="D371" i="1"/>
  <c r="G371" i="1" s="1"/>
  <c r="C371" i="1"/>
  <c r="H370" i="1"/>
  <c r="G370" i="1"/>
  <c r="D370" i="1"/>
  <c r="C370" i="1"/>
  <c r="D369" i="1"/>
  <c r="G369" i="1" s="1"/>
  <c r="C369" i="1"/>
  <c r="H367" i="1"/>
  <c r="D367" i="1"/>
  <c r="C367" i="1"/>
  <c r="G367" i="1" s="1"/>
  <c r="D366" i="1"/>
  <c r="C366" i="1"/>
  <c r="G366" i="1" s="1"/>
  <c r="D365" i="1"/>
  <c r="C365" i="1"/>
  <c r="H364" i="1"/>
  <c r="D364" i="1"/>
  <c r="C364" i="1"/>
  <c r="G364" i="1" s="1"/>
  <c r="H363" i="1"/>
  <c r="D363" i="1"/>
  <c r="C363" i="1"/>
  <c r="G363" i="1" s="1"/>
  <c r="D362" i="1"/>
  <c r="C362" i="1"/>
  <c r="G362" i="1" s="1"/>
  <c r="D361" i="1"/>
  <c r="C361" i="1"/>
  <c r="H360" i="1"/>
  <c r="D360" i="1"/>
  <c r="C360" i="1"/>
  <c r="G360" i="1" s="1"/>
  <c r="H359" i="1"/>
  <c r="D359" i="1"/>
  <c r="C359" i="1"/>
  <c r="G359" i="1" s="1"/>
  <c r="D358" i="1"/>
  <c r="C358" i="1"/>
  <c r="C357" i="1"/>
  <c r="C356" i="1"/>
  <c r="H354" i="1"/>
  <c r="D354" i="1"/>
  <c r="C354" i="1"/>
  <c r="G354" i="1" s="1"/>
  <c r="H353" i="1"/>
  <c r="D353" i="1"/>
  <c r="C353" i="1"/>
  <c r="G353" i="1" s="1"/>
  <c r="D352" i="1"/>
  <c r="C352" i="1"/>
  <c r="G352" i="1" s="1"/>
  <c r="D351" i="1"/>
  <c r="C351" i="1"/>
  <c r="H350" i="1"/>
  <c r="D350" i="1"/>
  <c r="C350" i="1"/>
  <c r="G350" i="1" s="1"/>
  <c r="D349" i="1"/>
  <c r="D348" i="1"/>
  <c r="C348" i="1"/>
  <c r="G348" i="1" s="1"/>
  <c r="D347" i="1"/>
  <c r="C347" i="1"/>
  <c r="H346" i="1"/>
  <c r="D346" i="1"/>
  <c r="C346" i="1"/>
  <c r="G346" i="1" s="1"/>
  <c r="H345" i="1"/>
  <c r="D345" i="1"/>
  <c r="C345" i="1"/>
  <c r="G345" i="1" s="1"/>
  <c r="D344" i="1"/>
  <c r="C344" i="1"/>
  <c r="G344" i="1" s="1"/>
  <c r="D343" i="1"/>
  <c r="C343" i="1"/>
  <c r="H342" i="1"/>
  <c r="D342" i="1"/>
  <c r="C342" i="1"/>
  <c r="G342" i="1" s="1"/>
  <c r="H341" i="1"/>
  <c r="D341" i="1"/>
  <c r="C341" i="1"/>
  <c r="G341" i="1" s="1"/>
  <c r="D340" i="1"/>
  <c r="C340" i="1"/>
  <c r="G340" i="1" s="1"/>
  <c r="D339" i="1"/>
  <c r="C339" i="1"/>
  <c r="H338" i="1"/>
  <c r="D338" i="1"/>
  <c r="C338" i="1"/>
  <c r="G338" i="1" s="1"/>
  <c r="H337" i="1"/>
  <c r="D337" i="1"/>
  <c r="C337" i="1"/>
  <c r="G337" i="1" s="1"/>
  <c r="D336" i="1"/>
  <c r="C336" i="1"/>
  <c r="G336" i="1" s="1"/>
  <c r="D335" i="1"/>
  <c r="C335" i="1"/>
  <c r="H334" i="1"/>
  <c r="D334" i="1"/>
  <c r="C334" i="1"/>
  <c r="G334" i="1" s="1"/>
  <c r="H333" i="1"/>
  <c r="D333" i="1"/>
  <c r="C333" i="1"/>
  <c r="G333" i="1" s="1"/>
  <c r="D332" i="1"/>
  <c r="C332" i="1"/>
  <c r="G332" i="1" s="1"/>
  <c r="D331" i="1"/>
  <c r="C331" i="1"/>
  <c r="H330" i="1"/>
  <c r="D330" i="1"/>
  <c r="C330" i="1"/>
  <c r="G330" i="1" s="1"/>
  <c r="H329" i="1"/>
  <c r="D329" i="1"/>
  <c r="C329" i="1"/>
  <c r="G329" i="1" s="1"/>
  <c r="D328" i="1"/>
  <c r="C328" i="1"/>
  <c r="G328" i="1" s="1"/>
  <c r="D327" i="1"/>
  <c r="C327" i="1"/>
  <c r="H326" i="1"/>
  <c r="D326" i="1"/>
  <c r="C326" i="1"/>
  <c r="G326" i="1" s="1"/>
  <c r="H325" i="1"/>
  <c r="D325" i="1"/>
  <c r="C325" i="1"/>
  <c r="G325" i="1" s="1"/>
  <c r="D324" i="1"/>
  <c r="C324" i="1"/>
  <c r="G324" i="1" s="1"/>
  <c r="D323" i="1"/>
  <c r="C323" i="1"/>
  <c r="H322" i="1"/>
  <c r="D322" i="1"/>
  <c r="C322" i="1"/>
  <c r="G322" i="1" s="1"/>
  <c r="H321" i="1"/>
  <c r="D321" i="1"/>
  <c r="C321" i="1"/>
  <c r="G321" i="1" s="1"/>
  <c r="D320" i="1"/>
  <c r="C320" i="1"/>
  <c r="G320" i="1" s="1"/>
  <c r="D319" i="1"/>
  <c r="C319" i="1"/>
  <c r="H318" i="1"/>
  <c r="D318" i="1"/>
  <c r="C318" i="1"/>
  <c r="G318" i="1" s="1"/>
  <c r="H317" i="1"/>
  <c r="D317" i="1"/>
  <c r="C317" i="1"/>
  <c r="G317" i="1" s="1"/>
  <c r="D316" i="1"/>
  <c r="D315" i="1"/>
  <c r="C315" i="1"/>
  <c r="H314" i="1"/>
  <c r="D314" i="1"/>
  <c r="C314" i="1"/>
  <c r="G314" i="1" s="1"/>
  <c r="H313" i="1"/>
  <c r="D313" i="1"/>
  <c r="C313" i="1"/>
  <c r="G313" i="1" s="1"/>
  <c r="D312" i="1"/>
  <c r="C312" i="1"/>
  <c r="G312" i="1" s="1"/>
  <c r="D311" i="1"/>
  <c r="C311" i="1"/>
  <c r="H310" i="1"/>
  <c r="D310" i="1"/>
  <c r="C310" i="1"/>
  <c r="G310" i="1" s="1"/>
  <c r="H309" i="1"/>
  <c r="D309" i="1"/>
  <c r="C309" i="1"/>
  <c r="G309" i="1" s="1"/>
  <c r="D308" i="1"/>
  <c r="C308" i="1"/>
  <c r="G308" i="1" s="1"/>
  <c r="D307" i="1"/>
  <c r="C307" i="1"/>
  <c r="H306" i="1"/>
  <c r="D306" i="1"/>
  <c r="C306" i="1"/>
  <c r="G306" i="1" s="1"/>
  <c r="H305" i="1"/>
  <c r="D305" i="1"/>
  <c r="C305" i="1"/>
  <c r="G305" i="1" s="1"/>
  <c r="D304" i="1"/>
  <c r="C304" i="1"/>
  <c r="G304" i="1" s="1"/>
  <c r="D303" i="1"/>
  <c r="D302" i="1"/>
  <c r="H302" i="1" s="1"/>
  <c r="C302" i="1"/>
  <c r="D301" i="1"/>
  <c r="H301" i="1" s="1"/>
  <c r="C301" i="1"/>
  <c r="G301" i="1" s="1"/>
  <c r="D300" i="1"/>
  <c r="C300" i="1"/>
  <c r="G300" i="1" s="1"/>
  <c r="D299" i="1"/>
  <c r="C299" i="1"/>
  <c r="D298" i="1"/>
  <c r="H298" i="1" s="1"/>
  <c r="C298" i="1"/>
  <c r="D294" i="1"/>
  <c r="C294" i="1"/>
  <c r="H293" i="1"/>
  <c r="D293" i="1"/>
  <c r="C293" i="1"/>
  <c r="G293" i="1" s="1"/>
  <c r="H292" i="1"/>
  <c r="D292" i="1"/>
  <c r="C292" i="1"/>
  <c r="G292" i="1" s="1"/>
  <c r="D291" i="1"/>
  <c r="C291" i="1"/>
  <c r="G291" i="1" s="1"/>
  <c r="D290" i="1"/>
  <c r="C290" i="1"/>
  <c r="H289" i="1"/>
  <c r="D289" i="1"/>
  <c r="C289" i="1"/>
  <c r="G289" i="1" s="1"/>
  <c r="H288" i="1"/>
  <c r="D288" i="1"/>
  <c r="C288" i="1"/>
  <c r="G288" i="1" s="1"/>
  <c r="D287" i="1"/>
  <c r="C287" i="1"/>
  <c r="G287" i="1" s="1"/>
  <c r="D286" i="1"/>
  <c r="C286" i="1"/>
  <c r="H285" i="1"/>
  <c r="D285" i="1"/>
  <c r="C285" i="1"/>
  <c r="G285" i="1" s="1"/>
  <c r="H284" i="1"/>
  <c r="D284" i="1"/>
  <c r="C284" i="1"/>
  <c r="G284" i="1" s="1"/>
  <c r="D283" i="1"/>
  <c r="C283" i="1"/>
  <c r="G283" i="1" s="1"/>
  <c r="D282" i="1"/>
  <c r="C282" i="1"/>
  <c r="H281" i="1"/>
  <c r="D281" i="1"/>
  <c r="C281" i="1"/>
  <c r="G281" i="1" s="1"/>
  <c r="H280" i="1"/>
  <c r="D280" i="1"/>
  <c r="C280" i="1"/>
  <c r="G280" i="1" s="1"/>
  <c r="D279" i="1"/>
  <c r="C279" i="1"/>
  <c r="G279" i="1" s="1"/>
  <c r="D278" i="1"/>
  <c r="C278" i="1"/>
  <c r="H277" i="1"/>
  <c r="D277" i="1"/>
  <c r="C277" i="1"/>
  <c r="G277" i="1" s="1"/>
  <c r="D276" i="1"/>
  <c r="H276" i="1" s="1"/>
  <c r="C276" i="1"/>
  <c r="D275" i="1"/>
  <c r="C275" i="1"/>
  <c r="G275" i="1" s="1"/>
  <c r="D274" i="1"/>
  <c r="C274" i="1"/>
  <c r="H273" i="1"/>
  <c r="D273" i="1"/>
  <c r="C273" i="1"/>
  <c r="G273" i="1" s="1"/>
  <c r="H272" i="1"/>
  <c r="D272" i="1"/>
  <c r="C272" i="1"/>
  <c r="G272" i="1" s="1"/>
  <c r="D271" i="1"/>
  <c r="C271" i="1"/>
  <c r="D270" i="1"/>
  <c r="C270" i="1"/>
  <c r="C269" i="1"/>
  <c r="H268" i="1"/>
  <c r="D268" i="1"/>
  <c r="C268" i="1"/>
  <c r="G268" i="1" s="1"/>
  <c r="D267" i="1"/>
  <c r="C267" i="1"/>
  <c r="G267" i="1" s="1"/>
  <c r="D266" i="1"/>
  <c r="C266" i="1"/>
  <c r="D265" i="1"/>
  <c r="H265" i="1" s="1"/>
  <c r="C265" i="1"/>
  <c r="H264" i="1"/>
  <c r="D264" i="1"/>
  <c r="C264" i="1"/>
  <c r="G264" i="1" s="1"/>
  <c r="D263" i="1"/>
  <c r="C263" i="1"/>
  <c r="G263" i="1" s="1"/>
  <c r="D262" i="1"/>
  <c r="C262" i="1"/>
  <c r="H261" i="1"/>
  <c r="D261" i="1"/>
  <c r="C261" i="1"/>
  <c r="G261" i="1" s="1"/>
  <c r="H260" i="1"/>
  <c r="D260" i="1"/>
  <c r="C260" i="1"/>
  <c r="G260" i="1" s="1"/>
  <c r="D259" i="1"/>
  <c r="C259" i="1"/>
  <c r="G259" i="1" s="1"/>
  <c r="D258" i="1"/>
  <c r="H257" i="1"/>
  <c r="D257" i="1"/>
  <c r="C257" i="1"/>
  <c r="G257" i="1" s="1"/>
  <c r="H256" i="1"/>
  <c r="D256" i="1"/>
  <c r="C256" i="1"/>
  <c r="G256" i="1" s="1"/>
  <c r="D255" i="1"/>
  <c r="C255" i="1"/>
  <c r="D254" i="1"/>
  <c r="C254" i="1"/>
  <c r="H253" i="1"/>
  <c r="D253" i="1"/>
  <c r="C253" i="1"/>
  <c r="G253" i="1" s="1"/>
  <c r="H252" i="1"/>
  <c r="D252" i="1"/>
  <c r="C252" i="1"/>
  <c r="G252" i="1" s="1"/>
  <c r="D251" i="1"/>
  <c r="C251" i="1"/>
  <c r="D250" i="1"/>
  <c r="C250" i="1"/>
  <c r="H249" i="1"/>
  <c r="D249" i="1"/>
  <c r="C249" i="1"/>
  <c r="G249" i="1" s="1"/>
  <c r="D248" i="1"/>
  <c r="H248" i="1" s="1"/>
  <c r="C248" i="1"/>
  <c r="D247" i="1"/>
  <c r="C247" i="1"/>
  <c r="D246" i="1"/>
  <c r="C246" i="1"/>
  <c r="H245" i="1"/>
  <c r="D245" i="1"/>
  <c r="C245" i="1"/>
  <c r="G245" i="1" s="1"/>
  <c r="H244" i="1"/>
  <c r="D244" i="1"/>
  <c r="C244" i="1"/>
  <c r="G244" i="1" s="1"/>
  <c r="D243" i="1"/>
  <c r="C243" i="1"/>
  <c r="D242" i="1"/>
  <c r="C242" i="1"/>
  <c r="H241" i="1"/>
  <c r="D241" i="1"/>
  <c r="C241" i="1"/>
  <c r="G241" i="1" s="1"/>
  <c r="H240" i="1"/>
  <c r="D240" i="1"/>
  <c r="C240" i="1"/>
  <c r="G240" i="1" s="1"/>
  <c r="D239" i="1"/>
  <c r="C239" i="1"/>
  <c r="D238" i="1"/>
  <c r="C238" i="1"/>
  <c r="H237" i="1"/>
  <c r="D237" i="1"/>
  <c r="C237" i="1"/>
  <c r="G237" i="1" s="1"/>
  <c r="H236" i="1"/>
  <c r="D236" i="1"/>
  <c r="C236" i="1"/>
  <c r="G236" i="1" s="1"/>
  <c r="G235" i="1"/>
  <c r="D235" i="1"/>
  <c r="C235" i="1"/>
  <c r="H235" i="1" s="1"/>
  <c r="D234" i="1"/>
  <c r="G234" i="1" s="1"/>
  <c r="C234" i="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D226" i="1"/>
  <c r="G226" i="1" s="1"/>
  <c r="C226" i="1"/>
  <c r="G225" i="1"/>
  <c r="D225" i="1"/>
  <c r="C225" i="1"/>
  <c r="H225" i="1" s="1"/>
  <c r="G224" i="1"/>
  <c r="D224" i="1"/>
  <c r="C224" i="1"/>
  <c r="H224" i="1" s="1"/>
  <c r="G223" i="1"/>
  <c r="D223" i="1"/>
  <c r="C223" i="1"/>
  <c r="H223" i="1" s="1"/>
  <c r="G222" i="1"/>
  <c r="D222" i="1"/>
  <c r="C222" i="1"/>
  <c r="H222" i="1" s="1"/>
  <c r="G221" i="1"/>
  <c r="D221" i="1"/>
  <c r="C221" i="1"/>
  <c r="H221" i="1" s="1"/>
  <c r="G220" i="1"/>
  <c r="D220" i="1"/>
  <c r="C220" i="1"/>
  <c r="H220" i="1" s="1"/>
  <c r="G219" i="1"/>
  <c r="D219" i="1"/>
  <c r="C219" i="1"/>
  <c r="H219" i="1" s="1"/>
  <c r="G218" i="1"/>
  <c r="D218" i="1"/>
  <c r="C218" i="1"/>
  <c r="H218" i="1" s="1"/>
  <c r="G217" i="1"/>
  <c r="D217" i="1"/>
  <c r="C217" i="1"/>
  <c r="H217" i="1" s="1"/>
  <c r="G216" i="1"/>
  <c r="D216" i="1"/>
  <c r="C216" i="1"/>
  <c r="G215" i="1"/>
  <c r="D215" i="1"/>
  <c r="C215" i="1"/>
  <c r="H215" i="1" s="1"/>
  <c r="G214" i="1"/>
  <c r="D214" i="1"/>
  <c r="C214" i="1"/>
  <c r="H214" i="1" s="1"/>
  <c r="G213" i="1"/>
  <c r="D213" i="1"/>
  <c r="C213" i="1"/>
  <c r="H213" i="1" s="1"/>
  <c r="C212" i="1"/>
  <c r="G211" i="1"/>
  <c r="D211" i="1"/>
  <c r="C211" i="1"/>
  <c r="H211" i="1" s="1"/>
  <c r="G210" i="1"/>
  <c r="D210" i="1"/>
  <c r="C210" i="1"/>
  <c r="H210" i="1" s="1"/>
  <c r="G209" i="1"/>
  <c r="D209" i="1"/>
  <c r="C209" i="1"/>
  <c r="H209" i="1" s="1"/>
  <c r="G208" i="1"/>
  <c r="D208" i="1"/>
  <c r="C208" i="1"/>
  <c r="H208" i="1" s="1"/>
  <c r="G207" i="1"/>
  <c r="D207" i="1"/>
  <c r="C207" i="1"/>
  <c r="H207" i="1" s="1"/>
  <c r="D206" i="1"/>
  <c r="G206" i="1" s="1"/>
  <c r="C206" i="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G197" i="1"/>
  <c r="D197" i="1"/>
  <c r="C197" i="1"/>
  <c r="H197" i="1" s="1"/>
  <c r="G196" i="1"/>
  <c r="D196" i="1"/>
  <c r="C196" i="1"/>
  <c r="H196" i="1" s="1"/>
  <c r="D195" i="1"/>
  <c r="G195" i="1" s="1"/>
  <c r="C195" i="1"/>
  <c r="G194" i="1"/>
  <c r="D194" i="1"/>
  <c r="C194" i="1"/>
  <c r="H194" i="1" s="1"/>
  <c r="D193" i="1"/>
  <c r="G193" i="1" s="1"/>
  <c r="C193" i="1"/>
  <c r="G192" i="1"/>
  <c r="D192" i="1"/>
  <c r="C192" i="1"/>
  <c r="H192" i="1" s="1"/>
  <c r="D191" i="1"/>
  <c r="G191" i="1" s="1"/>
  <c r="C191" i="1"/>
  <c r="H191" i="1" s="1"/>
  <c r="C190" i="1"/>
  <c r="G189" i="1"/>
  <c r="D189" i="1"/>
  <c r="C189" i="1"/>
  <c r="H189" i="1" s="1"/>
  <c r="G188" i="1"/>
  <c r="D188" i="1"/>
  <c r="C188" i="1"/>
  <c r="H188" i="1" s="1"/>
  <c r="G187" i="1"/>
  <c r="D187" i="1"/>
  <c r="C187" i="1"/>
  <c r="H187" i="1" s="1"/>
  <c r="G186" i="1"/>
  <c r="D186" i="1"/>
  <c r="C186" i="1"/>
  <c r="H186" i="1" s="1"/>
  <c r="G185" i="1"/>
  <c r="D185" i="1"/>
  <c r="C185" i="1"/>
  <c r="H185" i="1" s="1"/>
  <c r="G184" i="1"/>
  <c r="D184" i="1"/>
  <c r="C184" i="1"/>
  <c r="H184" i="1" s="1"/>
  <c r="D183" i="1"/>
  <c r="G183" i="1" s="1"/>
  <c r="C183" i="1"/>
  <c r="G182" i="1"/>
  <c r="D182" i="1"/>
  <c r="C182" i="1"/>
  <c r="H182" i="1" s="1"/>
  <c r="D181" i="1"/>
  <c r="G181" i="1" s="1"/>
  <c r="C181" i="1"/>
  <c r="G180" i="1"/>
  <c r="D180" i="1"/>
  <c r="C180" i="1"/>
  <c r="H180" i="1" s="1"/>
  <c r="G179" i="1"/>
  <c r="D179" i="1"/>
  <c r="C179" i="1"/>
  <c r="H179" i="1" s="1"/>
  <c r="G178" i="1"/>
  <c r="D178" i="1"/>
  <c r="C178" i="1"/>
  <c r="D177" i="1"/>
  <c r="G177" i="1" s="1"/>
  <c r="C177" i="1"/>
  <c r="D176" i="1"/>
  <c r="G176" i="1" s="1"/>
  <c r="C176" i="1"/>
  <c r="H176" i="1" s="1"/>
  <c r="D175" i="1"/>
  <c r="G175" i="1" s="1"/>
  <c r="C175" i="1"/>
  <c r="D174" i="1"/>
  <c r="G174" i="1" s="1"/>
  <c r="C174" i="1"/>
  <c r="G173" i="1"/>
  <c r="D173" i="1"/>
  <c r="C173" i="1"/>
  <c r="H173" i="1" s="1"/>
  <c r="G172" i="1"/>
  <c r="D172" i="1"/>
  <c r="C172" i="1"/>
  <c r="H172" i="1" s="1"/>
  <c r="G171" i="1"/>
  <c r="D171" i="1"/>
  <c r="C171" i="1"/>
  <c r="H171" i="1" s="1"/>
  <c r="G170" i="1"/>
  <c r="D170" i="1"/>
  <c r="C170" i="1"/>
  <c r="H170" i="1" s="1"/>
  <c r="G169" i="1"/>
  <c r="D169" i="1"/>
  <c r="C169" i="1"/>
  <c r="G168" i="1"/>
  <c r="D168" i="1"/>
  <c r="C168" i="1"/>
  <c r="H168" i="1" s="1"/>
  <c r="G167" i="1"/>
  <c r="D167" i="1"/>
  <c r="C167" i="1"/>
  <c r="H167" i="1" s="1"/>
  <c r="D166" i="1"/>
  <c r="G166" i="1" s="1"/>
  <c r="C166" i="1"/>
  <c r="G165" i="1"/>
  <c r="D165" i="1"/>
  <c r="C165" i="1"/>
  <c r="D164" i="1"/>
  <c r="G164" i="1" s="1"/>
  <c r="C164" i="1"/>
  <c r="G163" i="1"/>
  <c r="D163" i="1"/>
  <c r="C163" i="1"/>
  <c r="H163" i="1" s="1"/>
  <c r="D162" i="1"/>
  <c r="G162" i="1" s="1"/>
  <c r="C162" i="1"/>
  <c r="H162" i="1" s="1"/>
  <c r="D161" i="1"/>
  <c r="G161" i="1" s="1"/>
  <c r="C161" i="1"/>
  <c r="H161" i="1" s="1"/>
  <c r="C160" i="1"/>
  <c r="G159" i="1"/>
  <c r="D159" i="1"/>
  <c r="C159" i="1"/>
  <c r="H159" i="1" s="1"/>
  <c r="D158" i="1"/>
  <c r="G158" i="1" s="1"/>
  <c r="C158" i="1"/>
  <c r="H158" i="1" s="1"/>
  <c r="G157" i="1"/>
  <c r="D157" i="1"/>
  <c r="C157" i="1"/>
  <c r="H157" i="1" s="1"/>
  <c r="G156" i="1"/>
  <c r="D156" i="1"/>
  <c r="C156" i="1"/>
  <c r="H156" i="1" s="1"/>
  <c r="G155" i="1"/>
  <c r="D155" i="1"/>
  <c r="C155" i="1"/>
  <c r="G154" i="1"/>
  <c r="D154" i="1"/>
  <c r="C154" i="1"/>
  <c r="H154" i="1" s="1"/>
  <c r="G153" i="1"/>
  <c r="D153" i="1"/>
  <c r="C153" i="1"/>
  <c r="H153" i="1" s="1"/>
  <c r="G152" i="1"/>
  <c r="D152" i="1"/>
  <c r="C152" i="1"/>
  <c r="H152" i="1" s="1"/>
  <c r="G151" i="1"/>
  <c r="D151" i="1"/>
  <c r="C151" i="1"/>
  <c r="G150" i="1"/>
  <c r="D150" i="1"/>
  <c r="C150" i="1"/>
  <c r="D149" i="1"/>
  <c r="G149" i="1" s="1"/>
  <c r="C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D129" i="1"/>
  <c r="C129" i="1"/>
  <c r="D128" i="1"/>
  <c r="C128" i="1"/>
  <c r="D127" i="1"/>
  <c r="C127" i="1"/>
  <c r="D126" i="1"/>
  <c r="C126" i="1"/>
  <c r="D125" i="1"/>
  <c r="C125" i="1"/>
  <c r="D124" i="1"/>
  <c r="C124" i="1"/>
  <c r="D123" i="1"/>
  <c r="C123" i="1"/>
  <c r="D122" i="1"/>
  <c r="C122"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D79" i="1"/>
  <c r="C79"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H21" i="1"/>
  <c r="D21" i="1"/>
  <c r="C21" i="1"/>
  <c r="D20" i="1"/>
  <c r="H20" i="1" s="1"/>
  <c r="C20" i="1"/>
  <c r="D19" i="1"/>
  <c r="C19" i="1"/>
  <c r="G19" i="1" s="1"/>
  <c r="D18" i="1"/>
  <c r="C18" i="1"/>
  <c r="G18" i="1" s="1"/>
  <c r="H17" i="1"/>
  <c r="D17" i="1"/>
  <c r="C17" i="1"/>
  <c r="D16" i="1"/>
  <c r="H16" i="1" s="1"/>
  <c r="C16" i="1"/>
  <c r="D15" i="1"/>
  <c r="C15" i="1"/>
  <c r="G15" i="1" s="1"/>
  <c r="D14" i="1"/>
  <c r="C14" i="1"/>
  <c r="G14" i="1" s="1"/>
  <c r="H13" i="1"/>
  <c r="D13" i="1"/>
  <c r="C13" i="1"/>
  <c r="D12" i="1"/>
  <c r="H12" i="1" s="1"/>
  <c r="C12" i="1"/>
  <c r="D11" i="1"/>
  <c r="C11" i="1"/>
  <c r="G11" i="1" s="1"/>
  <c r="D10" i="1"/>
  <c r="C10" i="1"/>
  <c r="G10" i="1" s="1"/>
  <c r="H9" i="1"/>
  <c r="D9" i="1"/>
  <c r="C9" i="1"/>
  <c r="D8" i="1"/>
  <c r="H8" i="1" s="1"/>
  <c r="C8" i="1"/>
  <c r="D7" i="1"/>
  <c r="C7" i="1"/>
  <c r="G7" i="1" s="1"/>
  <c r="D6" i="1"/>
  <c r="C6" i="1"/>
  <c r="G6" i="1" s="1"/>
  <c r="H5" i="1"/>
  <c r="D5" i="1"/>
  <c r="C5" i="1"/>
  <c r="D4" i="1"/>
  <c r="H4" i="1" s="1"/>
  <c r="C4" i="1"/>
  <c r="C3" i="1"/>
  <c r="E31" i="9" l="1"/>
  <c r="B31" i="9" s="1"/>
  <c r="F236" i="9"/>
  <c r="B236" i="9" s="1"/>
  <c r="G1683" i="1"/>
  <c r="G1638" i="1"/>
  <c r="D51" i="8"/>
  <c r="H1607" i="1"/>
  <c r="H1602" i="1"/>
  <c r="G1602" i="1"/>
  <c r="G1594" i="1"/>
  <c r="H1591" i="1"/>
  <c r="G1587" i="1"/>
  <c r="D6" i="8"/>
  <c r="C1583" i="1" s="1"/>
  <c r="H1583" i="1" s="1"/>
  <c r="G905" i="1"/>
  <c r="E81" i="9"/>
  <c r="B81" i="9" s="1"/>
  <c r="H727" i="1"/>
  <c r="E42" i="9"/>
  <c r="B42" i="9" s="1"/>
  <c r="G695" i="1"/>
  <c r="G667" i="1"/>
  <c r="G666" i="1"/>
  <c r="G663" i="1"/>
  <c r="G662" i="1"/>
  <c r="G657" i="1"/>
  <c r="G652" i="1"/>
  <c r="G650" i="1"/>
  <c r="G636" i="1"/>
  <c r="G635" i="1"/>
  <c r="G603" i="1"/>
  <c r="G604" i="1"/>
  <c r="H597" i="1"/>
  <c r="G597" i="1"/>
  <c r="G598" i="1"/>
  <c r="E597" i="4"/>
  <c r="D591" i="1" s="1"/>
  <c r="H393" i="1"/>
  <c r="H374" i="1"/>
  <c r="E373" i="4"/>
  <c r="D368" i="1" s="1"/>
  <c r="F379" i="4"/>
  <c r="H369" i="1"/>
  <c r="D357" i="1"/>
  <c r="G357" i="1" s="1"/>
  <c r="G358" i="1"/>
  <c r="G302" i="1"/>
  <c r="G423" i="1"/>
  <c r="F426" i="4"/>
  <c r="E647" i="4"/>
  <c r="D641" i="1" s="1"/>
  <c r="G421" i="1"/>
  <c r="G422" i="1"/>
  <c r="G298" i="1"/>
  <c r="E648" i="4"/>
  <c r="D642" i="1" s="1"/>
  <c r="G276" i="1"/>
  <c r="G269" i="1"/>
  <c r="F247" i="9"/>
  <c r="B247" i="9" s="1"/>
  <c r="G271" i="1"/>
  <c r="E273" i="4"/>
  <c r="D269" i="1" s="1"/>
  <c r="H269" i="1" s="1"/>
  <c r="E82" i="9"/>
  <c r="B82" i="9" s="1"/>
  <c r="F269" i="4"/>
  <c r="G265" i="1"/>
  <c r="G248" i="1"/>
  <c r="F250" i="4"/>
  <c r="H226" i="1"/>
  <c r="H234" i="1"/>
  <c r="E69" i="9"/>
  <c r="B69" i="9" s="1"/>
  <c r="H216" i="1"/>
  <c r="F246" i="9"/>
  <c r="B246" i="9" s="1"/>
  <c r="H212" i="1"/>
  <c r="F216" i="4"/>
  <c r="E202" i="4"/>
  <c r="D198" i="1" s="1"/>
  <c r="F208" i="4"/>
  <c r="H206" i="1"/>
  <c r="B244" i="9"/>
  <c r="E57" i="9"/>
  <c r="B57" i="9" s="1"/>
  <c r="H195" i="1"/>
  <c r="F243" i="9"/>
  <c r="B243" i="9" s="1"/>
  <c r="H193" i="1"/>
  <c r="F242" i="9"/>
  <c r="B242" i="9" s="1"/>
  <c r="H190" i="1"/>
  <c r="F194" i="4"/>
  <c r="B240" i="9"/>
  <c r="H183" i="1"/>
  <c r="H181" i="1"/>
  <c r="F239" i="9"/>
  <c r="B239" i="9" s="1"/>
  <c r="H178" i="1"/>
  <c r="H177" i="1"/>
  <c r="H174" i="1"/>
  <c r="H175" i="1"/>
  <c r="E164" i="4"/>
  <c r="D160" i="1" s="1"/>
  <c r="G160" i="1" s="1"/>
  <c r="H169" i="1"/>
  <c r="H166" i="1"/>
  <c r="H165" i="1"/>
  <c r="H164" i="1"/>
  <c r="E49" i="9"/>
  <c r="B49" i="9" s="1"/>
  <c r="F165" i="4"/>
  <c r="H155" i="1"/>
  <c r="H151" i="1"/>
  <c r="H150" i="1"/>
  <c r="H149" i="1"/>
  <c r="D121" i="1"/>
  <c r="H121" i="1" s="1"/>
  <c r="F120" i="4"/>
  <c r="F112" i="4"/>
  <c r="E106" i="4"/>
  <c r="D102" i="1" s="1"/>
  <c r="B232" i="9"/>
  <c r="E41" i="9"/>
  <c r="B41" i="9" s="1"/>
  <c r="E82" i="4"/>
  <c r="D78" i="1" s="1"/>
  <c r="F91" i="4"/>
  <c r="E38" i="9"/>
  <c r="E49" i="4"/>
  <c r="D45" i="1" s="1"/>
  <c r="E7" i="4"/>
  <c r="D3" i="1" s="1"/>
  <c r="F230" i="9"/>
  <c r="B230" i="9" s="1"/>
  <c r="G3" i="1"/>
  <c r="H647" i="1"/>
  <c r="G646" i="1"/>
  <c r="G649" i="1"/>
  <c r="F656" i="4"/>
  <c r="E37" i="9"/>
  <c r="B37" i="9" s="1"/>
  <c r="E326" i="9"/>
  <c r="B326" i="9" s="1"/>
  <c r="E307" i="9"/>
  <c r="B307" i="9" s="1"/>
  <c r="E327" i="9"/>
  <c r="B327" i="9" s="1"/>
  <c r="H24" i="1"/>
  <c r="G24" i="1"/>
  <c r="H36" i="1"/>
  <c r="G36" i="1"/>
  <c r="H46" i="1"/>
  <c r="G46" i="1"/>
  <c r="H52" i="1"/>
  <c r="G52" i="1"/>
  <c r="H64" i="1"/>
  <c r="G64" i="1"/>
  <c r="H72" i="1"/>
  <c r="G72" i="1"/>
  <c r="H76" i="1"/>
  <c r="G76" i="1"/>
  <c r="H84" i="1"/>
  <c r="G84" i="1"/>
  <c r="H90" i="1"/>
  <c r="G90" i="1"/>
  <c r="H100" i="1"/>
  <c r="G100" i="1"/>
  <c r="H106" i="1"/>
  <c r="G106" i="1"/>
  <c r="H114" i="1"/>
  <c r="G114" i="1"/>
  <c r="H124" i="1"/>
  <c r="G124" i="1"/>
  <c r="H136" i="1"/>
  <c r="G136" i="1"/>
  <c r="H142" i="1"/>
  <c r="G142" i="1"/>
  <c r="G238" i="1"/>
  <c r="H238" i="1"/>
  <c r="G243" i="1"/>
  <c r="H243" i="1"/>
  <c r="G246" i="1"/>
  <c r="H246" i="1"/>
  <c r="G251" i="1"/>
  <c r="H251" i="1"/>
  <c r="G254" i="1"/>
  <c r="H254" i="1"/>
  <c r="G262" i="1"/>
  <c r="H262" i="1"/>
  <c r="G270" i="1"/>
  <c r="H270" i="1"/>
  <c r="G278" i="1"/>
  <c r="H278" i="1"/>
  <c r="G286" i="1"/>
  <c r="H286" i="1"/>
  <c r="G294" i="1"/>
  <c r="H294" i="1"/>
  <c r="G319" i="1"/>
  <c r="H319" i="1"/>
  <c r="G327" i="1"/>
  <c r="H327" i="1"/>
  <c r="G335" i="1"/>
  <c r="H335" i="1"/>
  <c r="G343" i="1"/>
  <c r="H343" i="1"/>
  <c r="H26" i="1"/>
  <c r="G26" i="1"/>
  <c r="H32" i="1"/>
  <c r="G32" i="1"/>
  <c r="H38" i="1"/>
  <c r="G38" i="1"/>
  <c r="H42" i="1"/>
  <c r="G42" i="1"/>
  <c r="H48" i="1"/>
  <c r="G48" i="1"/>
  <c r="H54" i="1"/>
  <c r="G54" i="1"/>
  <c r="H58" i="1"/>
  <c r="G58" i="1"/>
  <c r="H62" i="1"/>
  <c r="G62" i="1"/>
  <c r="H66" i="1"/>
  <c r="G66" i="1"/>
  <c r="H68" i="1"/>
  <c r="G68" i="1"/>
  <c r="H74" i="1"/>
  <c r="G74" i="1"/>
  <c r="H80" i="1"/>
  <c r="G80" i="1"/>
  <c r="H82" i="1"/>
  <c r="G82" i="1"/>
  <c r="H88" i="1"/>
  <c r="G88" i="1"/>
  <c r="H92" i="1"/>
  <c r="G92" i="1"/>
  <c r="H96" i="1"/>
  <c r="G96" i="1"/>
  <c r="H98" i="1"/>
  <c r="G98" i="1"/>
  <c r="H104" i="1"/>
  <c r="G104" i="1"/>
  <c r="H108" i="1"/>
  <c r="G108" i="1"/>
  <c r="H112" i="1"/>
  <c r="G112" i="1"/>
  <c r="H118" i="1"/>
  <c r="G118" i="1"/>
  <c r="H120" i="1"/>
  <c r="G120" i="1"/>
  <c r="H126" i="1"/>
  <c r="G126" i="1"/>
  <c r="H128" i="1"/>
  <c r="G128" i="1"/>
  <c r="H132" i="1"/>
  <c r="G132" i="1"/>
  <c r="H134" i="1"/>
  <c r="G134" i="1"/>
  <c r="H140" i="1"/>
  <c r="G140" i="1"/>
  <c r="H144" i="1"/>
  <c r="G144" i="1"/>
  <c r="H3" i="1"/>
  <c r="G5" i="1"/>
  <c r="H7" i="1"/>
  <c r="G9" i="1"/>
  <c r="H11" i="1"/>
  <c r="G13" i="1"/>
  <c r="H15" i="1"/>
  <c r="G17" i="1"/>
  <c r="H19" i="1"/>
  <c r="G21" i="1"/>
  <c r="G311" i="1"/>
  <c r="H311" i="1"/>
  <c r="G361" i="1"/>
  <c r="H361" i="1"/>
  <c r="H22" i="1"/>
  <c r="G22" i="1"/>
  <c r="H28" i="1"/>
  <c r="G28" i="1"/>
  <c r="H30" i="1"/>
  <c r="G30" i="1"/>
  <c r="H34" i="1"/>
  <c r="G34" i="1"/>
  <c r="H40" i="1"/>
  <c r="G40" i="1"/>
  <c r="H44" i="1"/>
  <c r="G44" i="1"/>
  <c r="H50" i="1"/>
  <c r="G50" i="1"/>
  <c r="H56" i="1"/>
  <c r="G56" i="1"/>
  <c r="H60" i="1"/>
  <c r="G60" i="1"/>
  <c r="H70" i="1"/>
  <c r="G70" i="1"/>
  <c r="H78" i="1"/>
  <c r="G78" i="1"/>
  <c r="H86" i="1"/>
  <c r="G86" i="1"/>
  <c r="H94" i="1"/>
  <c r="G94" i="1"/>
  <c r="H110" i="1"/>
  <c r="G110" i="1"/>
  <c r="H116" i="1"/>
  <c r="G116" i="1"/>
  <c r="H122" i="1"/>
  <c r="G122" i="1"/>
  <c r="H138" i="1"/>
  <c r="G138" i="1"/>
  <c r="H146" i="1"/>
  <c r="G146" i="1"/>
  <c r="G4" i="1"/>
  <c r="H6" i="1"/>
  <c r="G8" i="1"/>
  <c r="H10" i="1"/>
  <c r="G12" i="1"/>
  <c r="H14" i="1"/>
  <c r="G16" i="1"/>
  <c r="H18" i="1"/>
  <c r="G20" i="1"/>
  <c r="H23" i="1"/>
  <c r="G23" i="1"/>
  <c r="H25" i="1"/>
  <c r="G25" i="1"/>
  <c r="H27" i="1"/>
  <c r="G27" i="1"/>
  <c r="H29" i="1"/>
  <c r="G29" i="1"/>
  <c r="H31" i="1"/>
  <c r="G31" i="1"/>
  <c r="H33" i="1"/>
  <c r="G33" i="1"/>
  <c r="H35" i="1"/>
  <c r="G35" i="1"/>
  <c r="H37" i="1"/>
  <c r="G37" i="1"/>
  <c r="H39" i="1"/>
  <c r="G39" i="1"/>
  <c r="H41" i="1"/>
  <c r="G41" i="1"/>
  <c r="H43" i="1"/>
  <c r="G43" i="1"/>
  <c r="H47" i="1"/>
  <c r="G47" i="1"/>
  <c r="H49" i="1"/>
  <c r="G49" i="1"/>
  <c r="H51" i="1"/>
  <c r="G51" i="1"/>
  <c r="H53" i="1"/>
  <c r="G53" i="1"/>
  <c r="H55" i="1"/>
  <c r="G55" i="1"/>
  <c r="H57" i="1"/>
  <c r="G57" i="1"/>
  <c r="H59" i="1"/>
  <c r="G59" i="1"/>
  <c r="H61" i="1"/>
  <c r="G61" i="1"/>
  <c r="H63" i="1"/>
  <c r="G63" i="1"/>
  <c r="H65" i="1"/>
  <c r="G65" i="1"/>
  <c r="H67" i="1"/>
  <c r="G67" i="1"/>
  <c r="H69" i="1"/>
  <c r="G69" i="1"/>
  <c r="H71" i="1"/>
  <c r="G71" i="1"/>
  <c r="H73" i="1"/>
  <c r="G73" i="1"/>
  <c r="H75" i="1"/>
  <c r="G75" i="1"/>
  <c r="H77" i="1"/>
  <c r="G77" i="1"/>
  <c r="H79" i="1"/>
  <c r="G79" i="1"/>
  <c r="H81" i="1"/>
  <c r="G81" i="1"/>
  <c r="H83" i="1"/>
  <c r="G83" i="1"/>
  <c r="H85" i="1"/>
  <c r="G85" i="1"/>
  <c r="H87" i="1"/>
  <c r="G87" i="1"/>
  <c r="H89" i="1"/>
  <c r="G89" i="1"/>
  <c r="H91" i="1"/>
  <c r="G91" i="1"/>
  <c r="H93" i="1"/>
  <c r="G93" i="1"/>
  <c r="H95" i="1"/>
  <c r="G95" i="1"/>
  <c r="H97" i="1"/>
  <c r="G97" i="1"/>
  <c r="H99" i="1"/>
  <c r="G99" i="1"/>
  <c r="H101" i="1"/>
  <c r="G101" i="1"/>
  <c r="H103" i="1"/>
  <c r="G103" i="1"/>
  <c r="H105" i="1"/>
  <c r="G105" i="1"/>
  <c r="H107" i="1"/>
  <c r="G107" i="1"/>
  <c r="H109" i="1"/>
  <c r="G109" i="1"/>
  <c r="H111" i="1"/>
  <c r="G111" i="1"/>
  <c r="H113" i="1"/>
  <c r="G113" i="1"/>
  <c r="H115" i="1"/>
  <c r="G115" i="1"/>
  <c r="H117" i="1"/>
  <c r="G117" i="1"/>
  <c r="H119" i="1"/>
  <c r="G119" i="1"/>
  <c r="G121" i="1"/>
  <c r="H123" i="1"/>
  <c r="G123" i="1"/>
  <c r="H125" i="1"/>
  <c r="G125" i="1"/>
  <c r="H127" i="1"/>
  <c r="G127" i="1"/>
  <c r="H129" i="1"/>
  <c r="G129" i="1"/>
  <c r="H131" i="1"/>
  <c r="G131" i="1"/>
  <c r="H133" i="1"/>
  <c r="G133" i="1"/>
  <c r="H135" i="1"/>
  <c r="G135" i="1"/>
  <c r="H137" i="1"/>
  <c r="G137" i="1"/>
  <c r="H139" i="1"/>
  <c r="G139" i="1"/>
  <c r="H141" i="1"/>
  <c r="G141" i="1"/>
  <c r="H143" i="1"/>
  <c r="G143" i="1"/>
  <c r="H145" i="1"/>
  <c r="G145" i="1"/>
  <c r="H147" i="1"/>
  <c r="G147" i="1"/>
  <c r="G239" i="1"/>
  <c r="H239" i="1"/>
  <c r="G242" i="1"/>
  <c r="H242" i="1"/>
  <c r="G247" i="1"/>
  <c r="H247" i="1"/>
  <c r="G250" i="1"/>
  <c r="H250" i="1"/>
  <c r="G255" i="1"/>
  <c r="H255" i="1"/>
  <c r="G266" i="1"/>
  <c r="H266" i="1"/>
  <c r="G274" i="1"/>
  <c r="H274" i="1"/>
  <c r="G282" i="1"/>
  <c r="H282" i="1"/>
  <c r="G290" i="1"/>
  <c r="H290" i="1"/>
  <c r="G323" i="1"/>
  <c r="H323" i="1"/>
  <c r="G331" i="1"/>
  <c r="H331" i="1"/>
  <c r="G339" i="1"/>
  <c r="H339" i="1"/>
  <c r="G347" i="1"/>
  <c r="H347" i="1"/>
  <c r="G299" i="1"/>
  <c r="H299" i="1"/>
  <c r="G307" i="1"/>
  <c r="H307" i="1"/>
  <c r="G315" i="1"/>
  <c r="H315" i="1"/>
  <c r="G351" i="1"/>
  <c r="H351" i="1"/>
  <c r="H357" i="1"/>
  <c r="G365" i="1"/>
  <c r="H365" i="1"/>
  <c r="H403" i="1"/>
  <c r="G403" i="1"/>
  <c r="H405" i="1"/>
  <c r="G405" i="1"/>
  <c r="H407" i="1"/>
  <c r="G407" i="1"/>
  <c r="H409" i="1"/>
  <c r="G409" i="1"/>
  <c r="H411" i="1"/>
  <c r="G411" i="1"/>
  <c r="H259" i="1"/>
  <c r="H263" i="1"/>
  <c r="H267" i="1"/>
  <c r="H271" i="1"/>
  <c r="H275" i="1"/>
  <c r="H279" i="1"/>
  <c r="H283" i="1"/>
  <c r="H287" i="1"/>
  <c r="H291" i="1"/>
  <c r="H300" i="1"/>
  <c r="H304" i="1"/>
  <c r="H308" i="1"/>
  <c r="H312" i="1"/>
  <c r="H320" i="1"/>
  <c r="H324" i="1"/>
  <c r="H328" i="1"/>
  <c r="H332" i="1"/>
  <c r="H336" i="1"/>
  <c r="H340" i="1"/>
  <c r="H344" i="1"/>
  <c r="H348" i="1"/>
  <c r="H352" i="1"/>
  <c r="H358" i="1"/>
  <c r="H362" i="1"/>
  <c r="H366" i="1"/>
  <c r="H402" i="1"/>
  <c r="G402" i="1"/>
  <c r="H404" i="1"/>
  <c r="G404" i="1"/>
  <c r="H406" i="1"/>
  <c r="G406" i="1"/>
  <c r="H408" i="1"/>
  <c r="G408" i="1"/>
  <c r="H410" i="1"/>
  <c r="G410" i="1"/>
  <c r="E6" i="4"/>
  <c r="F273" i="4"/>
  <c r="J1542" i="1"/>
  <c r="J1544" i="1"/>
  <c r="J1546" i="1"/>
  <c r="G1548" i="1"/>
  <c r="I1548" i="1" s="1"/>
  <c r="G1550" i="1"/>
  <c r="I1550" i="1" s="1"/>
  <c r="G1552" i="1"/>
  <c r="I1552" i="1" s="1"/>
  <c r="G1554" i="1"/>
  <c r="I1554" i="1" s="1"/>
  <c r="G1558" i="1"/>
  <c r="I1558" i="1" s="1"/>
  <c r="G1560" i="1"/>
  <c r="I1560" i="1" s="1"/>
  <c r="G1562" i="1"/>
  <c r="I1562" i="1" s="1"/>
  <c r="G1565" i="1"/>
  <c r="I1565" i="1" s="1"/>
  <c r="G1567" i="1"/>
  <c r="I1567" i="1" s="1"/>
  <c r="G1569" i="1"/>
  <c r="I1569" i="1" s="1"/>
  <c r="G1573" i="1"/>
  <c r="I1573" i="1" s="1"/>
  <c r="G1575" i="1"/>
  <c r="I1575" i="1" s="1"/>
  <c r="G1578" i="1"/>
  <c r="I1578" i="1" s="1"/>
  <c r="G1580" i="1"/>
  <c r="I1580" i="1" s="1"/>
  <c r="G1585" i="1"/>
  <c r="G1589" i="1"/>
  <c r="G1593" i="1"/>
  <c r="G1597" i="1"/>
  <c r="G1601" i="1"/>
  <c r="G1605" i="1"/>
  <c r="G1609" i="1"/>
  <c r="G1613" i="1"/>
  <c r="G1617" i="1"/>
  <c r="G1625" i="1"/>
  <c r="G1629" i="1"/>
  <c r="G1633" i="1"/>
  <c r="G1637" i="1"/>
  <c r="G1641" i="1"/>
  <c r="G1645" i="1"/>
  <c r="G1649" i="1"/>
  <c r="G1653" i="1"/>
  <c r="G1657" i="1"/>
  <c r="G1661" i="1"/>
  <c r="G1665" i="1"/>
  <c r="G1669" i="1"/>
  <c r="G1673" i="1"/>
  <c r="G1677" i="1"/>
  <c r="G1681" i="1"/>
  <c r="G1685" i="1"/>
  <c r="F153" i="4"/>
  <c r="F309" i="4"/>
  <c r="G336" i="9"/>
  <c r="F178" i="5"/>
  <c r="I26" i="3"/>
  <c r="E141" i="6"/>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F74" i="4"/>
  <c r="D106" i="4"/>
  <c r="F107" i="4"/>
  <c r="F140" i="4"/>
  <c r="F263" i="4"/>
  <c r="D262" i="4"/>
  <c r="F355" i="4"/>
  <c r="D354" i="4"/>
  <c r="H336" i="9"/>
  <c r="E177" i="5"/>
  <c r="D49" i="4"/>
  <c r="F64" i="4"/>
  <c r="H24" i="9"/>
  <c r="F178" i="4"/>
  <c r="F203" i="4"/>
  <c r="D202" i="4"/>
  <c r="D152" i="4" s="1"/>
  <c r="E535" i="4"/>
  <c r="D5" i="7"/>
  <c r="F82" i="4"/>
  <c r="F135" i="4"/>
  <c r="D134" i="4"/>
  <c r="F230" i="4"/>
  <c r="D648" i="4"/>
  <c r="E361" i="4"/>
  <c r="D406" i="4"/>
  <c r="D431" i="4"/>
  <c r="D479" i="4"/>
  <c r="D491" i="4"/>
  <c r="D597" i="4"/>
  <c r="D647" i="4"/>
  <c r="D12" i="5"/>
  <c r="D70" i="5"/>
  <c r="G316" i="9"/>
  <c r="G315" i="9"/>
  <c r="D219" i="5"/>
  <c r="D251" i="5"/>
  <c r="D255" i="5"/>
  <c r="D5" i="6"/>
  <c r="D89" i="6"/>
  <c r="G180" i="9"/>
  <c r="D321" i="4"/>
  <c r="D308" i="4" s="1"/>
  <c r="D373" i="4"/>
  <c r="D360" i="4" s="1"/>
  <c r="D466" i="4"/>
  <c r="D536" i="4"/>
  <c r="D584" i="4"/>
  <c r="D135" i="5"/>
  <c r="H316" i="9"/>
  <c r="H315" i="9"/>
  <c r="B27" i="9"/>
  <c r="B30" i="9"/>
  <c r="B38" i="9"/>
  <c r="B46" i="9"/>
  <c r="B54" i="9"/>
  <c r="B62" i="9"/>
  <c r="B70" i="9"/>
  <c r="B78" i="9"/>
  <c r="B86" i="9"/>
  <c r="B94" i="9"/>
  <c r="B102" i="9"/>
  <c r="B110" i="9"/>
  <c r="B118" i="9"/>
  <c r="B126" i="9"/>
  <c r="G24" i="9"/>
  <c r="E24" i="9" s="1"/>
  <c r="F607" i="4"/>
  <c r="F150" i="5"/>
  <c r="E337" i="9"/>
  <c r="B337" i="9" s="1"/>
  <c r="E338" i="9"/>
  <c r="B338" i="9" s="1"/>
  <c r="D35" i="6"/>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179" i="9"/>
  <c r="G178" i="9"/>
  <c r="E178" i="9" s="1"/>
  <c r="B178" i="9" s="1"/>
  <c r="G177" i="9"/>
  <c r="E177" i="9" s="1"/>
  <c r="B177" i="9" s="1"/>
  <c r="G176" i="9"/>
  <c r="E176" i="9" s="1"/>
  <c r="B176" i="9" s="1"/>
  <c r="G175" i="9"/>
  <c r="E175" i="9" s="1"/>
  <c r="B175" i="9" s="1"/>
  <c r="G174" i="9"/>
  <c r="E174" i="9" s="1"/>
  <c r="B174" i="9" s="1"/>
  <c r="H310" i="9"/>
  <c r="G213" i="9"/>
  <c r="E213" i="9" s="1"/>
  <c r="B213" i="9" s="1"/>
  <c r="G212" i="9"/>
  <c r="E212" i="9" s="1"/>
  <c r="B212" i="9" s="1"/>
  <c r="G211" i="9"/>
  <c r="E211" i="9" s="1"/>
  <c r="B211" i="9" s="1"/>
  <c r="G210" i="9"/>
  <c r="E210" i="9" s="1"/>
  <c r="B210" i="9" s="1"/>
  <c r="G209" i="9"/>
  <c r="E209" i="9" s="1"/>
  <c r="B209" i="9" s="1"/>
  <c r="G208" i="9"/>
  <c r="E208" i="9" s="1"/>
  <c r="B208" i="9" s="1"/>
  <c r="L207" i="9"/>
  <c r="F207"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5" i="9"/>
  <c r="E215" i="9" s="1"/>
  <c r="B215" i="9" s="1"/>
  <c r="H179" i="9"/>
  <c r="I10" i="9"/>
  <c r="E142" i="9"/>
  <c r="B142" i="9" s="1"/>
  <c r="E154" i="9"/>
  <c r="B154" i="9" s="1"/>
  <c r="E158" i="9"/>
  <c r="B158" i="9" s="1"/>
  <c r="B164" i="9"/>
  <c r="E170" i="9"/>
  <c r="B170" i="9" s="1"/>
  <c r="E138" i="9"/>
  <c r="B138" i="9" s="1"/>
  <c r="B144" i="9"/>
  <c r="E150" i="9"/>
  <c r="B150" i="9" s="1"/>
  <c r="B160" i="9"/>
  <c r="B168" i="9"/>
  <c r="B324" i="9"/>
  <c r="B332" i="9"/>
  <c r="F298" i="9"/>
  <c r="B340" i="9"/>
  <c r="B312" i="9"/>
  <c r="B320" i="9"/>
  <c r="B328" i="9"/>
  <c r="D45" i="8" l="1"/>
  <c r="C1628" i="1"/>
  <c r="G1583" i="1"/>
  <c r="D44" i="8"/>
  <c r="H160" i="1"/>
  <c r="F164" i="4"/>
  <c r="E152" i="4"/>
  <c r="E299" i="4" s="1"/>
  <c r="E300" i="4" s="1"/>
  <c r="D296" i="1" s="1"/>
  <c r="F7" i="4"/>
  <c r="D418" i="4"/>
  <c r="C355" i="1"/>
  <c r="F308" i="4"/>
  <c r="D417" i="4"/>
  <c r="C303" i="1"/>
  <c r="D299" i="4"/>
  <c r="H17" i="3"/>
  <c r="C148" i="1"/>
  <c r="B24" i="9"/>
  <c r="D535" i="4"/>
  <c r="F536" i="4"/>
  <c r="C530" i="1"/>
  <c r="E180" i="9"/>
  <c r="B180" i="9" s="1"/>
  <c r="F251" i="5"/>
  <c r="H24" i="3"/>
  <c r="C1255" i="1"/>
  <c r="F70" i="5"/>
  <c r="D69" i="5"/>
  <c r="C1075" i="1"/>
  <c r="F491" i="4"/>
  <c r="C485" i="1"/>
  <c r="E360" i="4"/>
  <c r="D356" i="1"/>
  <c r="E640" i="4"/>
  <c r="D634" i="1" s="1"/>
  <c r="D529" i="1"/>
  <c r="F49" i="4"/>
  <c r="D6" i="4"/>
  <c r="C45" i="1"/>
  <c r="F354" i="4"/>
  <c r="C349" i="1"/>
  <c r="F361" i="4"/>
  <c r="E179" i="9"/>
  <c r="B179" i="9" s="1"/>
  <c r="F466" i="4"/>
  <c r="C460" i="1"/>
  <c r="F89" i="6"/>
  <c r="C1485" i="1"/>
  <c r="G339" i="9"/>
  <c r="E339" i="9" s="1"/>
  <c r="B339" i="9" s="1"/>
  <c r="F219" i="5"/>
  <c r="C1223" i="1"/>
  <c r="F12" i="5"/>
  <c r="D7" i="5"/>
  <c r="C1017" i="1"/>
  <c r="F479" i="4"/>
  <c r="C473" i="1"/>
  <c r="E639" i="4"/>
  <c r="D633" i="1" s="1"/>
  <c r="B207" i="9"/>
  <c r="F228" i="9"/>
  <c r="E310" i="9"/>
  <c r="B310" i="9" s="1"/>
  <c r="F135" i="5"/>
  <c r="C1140" i="1"/>
  <c r="F373" i="4"/>
  <c r="C368" i="1"/>
  <c r="G347" i="9"/>
  <c r="E347" i="9" s="1"/>
  <c r="D141" i="6"/>
  <c r="F5" i="6"/>
  <c r="H26" i="3"/>
  <c r="C1401" i="1"/>
  <c r="E315" i="9"/>
  <c r="B315" i="9" s="1"/>
  <c r="F647" i="4"/>
  <c r="C641" i="1"/>
  <c r="F431" i="4"/>
  <c r="D430" i="4"/>
  <c r="C425" i="1"/>
  <c r="F648" i="4"/>
  <c r="C642" i="1"/>
  <c r="G345" i="9"/>
  <c r="E345" i="9" s="1"/>
  <c r="H32" i="3"/>
  <c r="C1538" i="1"/>
  <c r="I23" i="3"/>
  <c r="E176" i="5"/>
  <c r="D1181" i="1"/>
  <c r="F262" i="4"/>
  <c r="C258" i="1"/>
  <c r="F106" i="4"/>
  <c r="C102" i="1"/>
  <c r="D177" i="5"/>
  <c r="E309" i="9"/>
  <c r="B309" i="9" s="1"/>
  <c r="F35" i="6"/>
  <c r="C1431" i="1"/>
  <c r="H27" i="3"/>
  <c r="F584" i="4"/>
  <c r="C578" i="1"/>
  <c r="F321" i="4"/>
  <c r="C316" i="1"/>
  <c r="F255" i="5"/>
  <c r="C1259" i="1"/>
  <c r="E316" i="9"/>
  <c r="B316" i="9" s="1"/>
  <c r="F597" i="4"/>
  <c r="C591" i="1"/>
  <c r="F406" i="4"/>
  <c r="C401" i="1"/>
  <c r="F134" i="4"/>
  <c r="C130" i="1"/>
  <c r="F202" i="4"/>
  <c r="C198" i="1"/>
  <c r="I30" i="3"/>
  <c r="D1537" i="1"/>
  <c r="E336" i="9"/>
  <c r="B336" i="9" s="1"/>
  <c r="E422" i="4"/>
  <c r="I16" i="3"/>
  <c r="D2" i="1"/>
  <c r="G342" i="9" l="1"/>
  <c r="E342" i="9" s="1"/>
  <c r="B342" i="9" s="1"/>
  <c r="H1628" i="1"/>
  <c r="G1628" i="1"/>
  <c r="I39" i="3"/>
  <c r="C1622" i="1"/>
  <c r="H19" i="9"/>
  <c r="E19" i="9" s="1"/>
  <c r="B19" i="9" s="1"/>
  <c r="I38" i="3"/>
  <c r="K1480" i="9"/>
  <c r="C1621" i="1"/>
  <c r="G1621" i="1" s="1"/>
  <c r="G343" i="9"/>
  <c r="E343" i="9" s="1"/>
  <c r="B343" i="9" s="1"/>
  <c r="F152" i="4"/>
  <c r="I17" i="3"/>
  <c r="D148" i="1"/>
  <c r="H148" i="1" s="1"/>
  <c r="E346" i="9"/>
  <c r="B347" i="9"/>
  <c r="H45" i="1"/>
  <c r="G45" i="1"/>
  <c r="F69" i="5"/>
  <c r="H22" i="3"/>
  <c r="C1074" i="1"/>
  <c r="H1621" i="1"/>
  <c r="G1259" i="1"/>
  <c r="H1259" i="1"/>
  <c r="G578" i="1"/>
  <c r="H578" i="1"/>
  <c r="H102" i="1"/>
  <c r="G102" i="1"/>
  <c r="G1538" i="1"/>
  <c r="H1538" i="1"/>
  <c r="H641" i="1"/>
  <c r="G641" i="1"/>
  <c r="G368" i="1"/>
  <c r="H368" i="1"/>
  <c r="G1223" i="1"/>
  <c r="H1223" i="1"/>
  <c r="D300" i="4"/>
  <c r="F6" i="4"/>
  <c r="D422" i="4"/>
  <c r="H16" i="3"/>
  <c r="C2" i="1"/>
  <c r="G485" i="1"/>
  <c r="H485" i="1"/>
  <c r="G1431" i="1"/>
  <c r="H1431" i="1"/>
  <c r="H642" i="1"/>
  <c r="G642" i="1"/>
  <c r="H473" i="1"/>
  <c r="G473" i="1"/>
  <c r="F535" i="4"/>
  <c r="D640" i="4"/>
  <c r="C529" i="1"/>
  <c r="H591" i="1"/>
  <c r="G591" i="1"/>
  <c r="H425" i="1"/>
  <c r="G425" i="1"/>
  <c r="B228" i="9"/>
  <c r="E301" i="4"/>
  <c r="D297" i="1" s="1"/>
  <c r="E423" i="4"/>
  <c r="E424" i="4" s="1"/>
  <c r="D419" i="1" s="1"/>
  <c r="D295" i="1"/>
  <c r="G1017" i="1"/>
  <c r="H1017" i="1"/>
  <c r="H460" i="1"/>
  <c r="G460" i="1"/>
  <c r="G349" i="1"/>
  <c r="H349" i="1"/>
  <c r="G1255" i="1"/>
  <c r="H1255" i="1"/>
  <c r="H530" i="1"/>
  <c r="G530" i="1"/>
  <c r="D301" i="4"/>
  <c r="F299" i="4"/>
  <c r="D423" i="4"/>
  <c r="C295" i="1"/>
  <c r="H198" i="1"/>
  <c r="G198" i="1"/>
  <c r="H401" i="1"/>
  <c r="G401" i="1"/>
  <c r="F177" i="5"/>
  <c r="D176" i="5"/>
  <c r="H23" i="3"/>
  <c r="C1181" i="1"/>
  <c r="G1485" i="1"/>
  <c r="H1485" i="1"/>
  <c r="E418" i="4"/>
  <c r="D413" i="1" s="1"/>
  <c r="D355" i="1"/>
  <c r="G355" i="1" s="1"/>
  <c r="E417" i="4"/>
  <c r="D412" i="1" s="1"/>
  <c r="H130" i="1"/>
  <c r="G130" i="1"/>
  <c r="E643" i="4"/>
  <c r="D417" i="1"/>
  <c r="G316" i="1"/>
  <c r="H316" i="1"/>
  <c r="G258" i="1"/>
  <c r="H258" i="1"/>
  <c r="D1180" i="1"/>
  <c r="H299" i="9"/>
  <c r="B345" i="9"/>
  <c r="E344" i="9"/>
  <c r="I10" i="3" s="1"/>
  <c r="D639" i="4"/>
  <c r="F430" i="4"/>
  <c r="C424" i="1"/>
  <c r="H30" i="3"/>
  <c r="F141" i="6"/>
  <c r="C1537" i="1"/>
  <c r="G1140" i="1"/>
  <c r="H1140" i="1"/>
  <c r="F7" i="5"/>
  <c r="D6" i="5"/>
  <c r="H21" i="3"/>
  <c r="C1012" i="1"/>
  <c r="H356" i="1"/>
  <c r="G356" i="1"/>
  <c r="H1075" i="1"/>
  <c r="G1075" i="1"/>
  <c r="G303" i="1"/>
  <c r="H303" i="1"/>
  <c r="F360" i="4"/>
  <c r="G1401" i="1"/>
  <c r="H9" i="3"/>
  <c r="H1401" i="1"/>
  <c r="F417" i="4"/>
  <c r="C412" i="1"/>
  <c r="C413" i="1"/>
  <c r="G1622" i="1" l="1"/>
  <c r="H1622" i="1"/>
  <c r="H11" i="3"/>
  <c r="N3" i="9" s="1"/>
  <c r="E341" i="9"/>
  <c r="F418" i="4"/>
  <c r="G148" i="1"/>
  <c r="E425" i="4"/>
  <c r="D420" i="1" s="1"/>
  <c r="E644" i="4"/>
  <c r="E645" i="4" s="1"/>
  <c r="D418" i="1"/>
  <c r="H20" i="9"/>
  <c r="H529" i="1"/>
  <c r="G529" i="1"/>
  <c r="H412" i="1"/>
  <c r="G412" i="1"/>
  <c r="G306" i="9"/>
  <c r="E306" i="9" s="1"/>
  <c r="B306" i="9" s="1"/>
  <c r="G299" i="9"/>
  <c r="E299" i="9" s="1"/>
  <c r="F6" i="5"/>
  <c r="C1011" i="1"/>
  <c r="G1537" i="1"/>
  <c r="H1537" i="1"/>
  <c r="D637" i="1"/>
  <c r="G1181" i="1"/>
  <c r="H1181" i="1"/>
  <c r="H355" i="1"/>
  <c r="F640" i="4"/>
  <c r="C634" i="1"/>
  <c r="D424" i="4"/>
  <c r="F422" i="4"/>
  <c r="D643" i="4"/>
  <c r="C417" i="1"/>
  <c r="K3" i="9"/>
  <c r="I9" i="3"/>
  <c r="D425" i="4"/>
  <c r="F423" i="4"/>
  <c r="G20" i="9"/>
  <c r="D644" i="4"/>
  <c r="C418" i="1"/>
  <c r="F639" i="4"/>
  <c r="C633" i="1"/>
  <c r="F301" i="4"/>
  <c r="C297" i="1"/>
  <c r="H1074" i="1"/>
  <c r="G1074" i="1"/>
  <c r="G424" i="1"/>
  <c r="H424" i="1"/>
  <c r="G413" i="1"/>
  <c r="H413" i="1"/>
  <c r="H1012" i="1"/>
  <c r="G1012" i="1"/>
  <c r="F176" i="5"/>
  <c r="C1180" i="1"/>
  <c r="G295" i="1"/>
  <c r="H295" i="1"/>
  <c r="G2" i="1"/>
  <c r="H2" i="1"/>
  <c r="F300" i="4"/>
  <c r="C296" i="1"/>
  <c r="I11" i="3" l="1"/>
  <c r="E20" i="9"/>
  <c r="B20" i="9" s="1"/>
  <c r="G417" i="1"/>
  <c r="H417" i="1"/>
  <c r="H634" i="1"/>
  <c r="G634" i="1"/>
  <c r="G297" i="1"/>
  <c r="H297" i="1"/>
  <c r="H418" i="1"/>
  <c r="G418" i="1"/>
  <c r="F425" i="4"/>
  <c r="C420" i="1"/>
  <c r="D645" i="4"/>
  <c r="F643" i="4"/>
  <c r="C637" i="1"/>
  <c r="H8" i="3"/>
  <c r="H1011" i="1"/>
  <c r="G1011" i="1"/>
  <c r="D639" i="1"/>
  <c r="G296" i="1"/>
  <c r="H296" i="1"/>
  <c r="D646" i="4"/>
  <c r="F644" i="4"/>
  <c r="C638" i="1"/>
  <c r="G1180" i="1"/>
  <c r="H1180" i="1"/>
  <c r="H633" i="1"/>
  <c r="G633" i="1"/>
  <c r="F424" i="4"/>
  <c r="C419" i="1"/>
  <c r="B299" i="9"/>
  <c r="E646" i="4"/>
  <c r="D638" i="1"/>
  <c r="H638" i="1" l="1"/>
  <c r="G638" i="1"/>
  <c r="D649" i="4"/>
  <c r="F645" i="4"/>
  <c r="C639" i="1"/>
  <c r="M3" i="9"/>
  <c r="H420" i="1"/>
  <c r="G420" i="1"/>
  <c r="E650" i="4"/>
  <c r="D640" i="1"/>
  <c r="H419" i="1"/>
  <c r="G419" i="1"/>
  <c r="D650" i="4"/>
  <c r="F646" i="4"/>
  <c r="C640" i="1"/>
  <c r="E649" i="4"/>
  <c r="G637" i="1"/>
  <c r="H637" i="1"/>
  <c r="F649" i="4" l="1"/>
  <c r="H18" i="3"/>
  <c r="C643" i="1"/>
  <c r="G297" i="9"/>
  <c r="E297" i="9" s="1"/>
  <c r="B297" i="9" s="1"/>
  <c r="D644" i="1"/>
  <c r="I19" i="3"/>
  <c r="G334" i="9"/>
  <c r="E334" i="9" s="1"/>
  <c r="H334" i="9"/>
  <c r="F650" i="4"/>
  <c r="H19" i="3"/>
  <c r="C644" i="1"/>
  <c r="D643" i="1"/>
  <c r="I18" i="3"/>
  <c r="H640" i="1"/>
  <c r="G640" i="1"/>
  <c r="H639" i="1"/>
  <c r="G639" i="1"/>
  <c r="B334" i="9" l="1"/>
  <c r="E298" i="9"/>
  <c r="I8" i="3" s="1"/>
  <c r="H643" i="1"/>
  <c r="G643" i="1"/>
  <c r="H7" i="3"/>
  <c r="H644" i="1"/>
  <c r="G644" i="1"/>
  <c r="J3" i="9" l="1"/>
  <c r="L293" i="9" l="1"/>
  <c r="F293" i="9" s="1"/>
  <c r="H295" i="9"/>
  <c r="G295" i="9"/>
  <c r="H18" i="9"/>
  <c r="G22" i="9"/>
  <c r="G18" i="9"/>
  <c r="H17" i="9"/>
  <c r="L16" i="9"/>
  <c r="M15" i="9"/>
  <c r="J13" i="9"/>
  <c r="I12" i="9"/>
  <c r="J11" i="9"/>
  <c r="K10" i="9"/>
  <c r="I8" i="9"/>
  <c r="J7" i="9"/>
  <c r="K6" i="9"/>
  <c r="H21" i="9"/>
  <c r="G17" i="9"/>
  <c r="G16" i="9"/>
  <c r="L15" i="9"/>
  <c r="I11" i="9"/>
  <c r="J10" i="9"/>
  <c r="K9" i="9"/>
  <c r="I7" i="9"/>
  <c r="J6" i="9"/>
  <c r="K5" i="9"/>
  <c r="J17" i="9"/>
  <c r="K7" i="9"/>
  <c r="K12" i="9"/>
  <c r="H22" i="9"/>
  <c r="J12" i="9"/>
  <c r="J9" i="9"/>
  <c r="J5" i="9"/>
  <c r="I13" i="9"/>
  <c r="K8" i="9"/>
  <c r="H16" i="9"/>
  <c r="J8" i="9"/>
  <c r="M16" i="9"/>
  <c r="K13" i="9"/>
  <c r="G15" i="9"/>
  <c r="I9" i="9"/>
  <c r="I17" i="9"/>
  <c r="I6" i="9"/>
  <c r="H15" i="9"/>
  <c r="I5" i="9"/>
  <c r="K11" i="9"/>
  <c r="G21" i="9"/>
  <c r="F15" i="9" l="1"/>
  <c r="E10" i="9"/>
  <c r="B10" i="9" s="1"/>
  <c r="F16" i="9"/>
  <c r="E21" i="9"/>
  <c r="B21" i="9" s="1"/>
  <c r="E295" i="9"/>
  <c r="B295" i="9" s="1"/>
  <c r="E5" i="9"/>
  <c r="B5" i="9" s="1"/>
  <c r="E6" i="9"/>
  <c r="B6" i="9" s="1"/>
  <c r="E16" i="9"/>
  <c r="E12" i="9"/>
  <c r="B12" i="9" s="1"/>
  <c r="E7" i="9"/>
  <c r="B7" i="9" s="1"/>
  <c r="E13" i="9"/>
  <c r="B13" i="9" s="1"/>
  <c r="E17" i="9"/>
  <c r="B17" i="9" s="1"/>
  <c r="E8" i="9"/>
  <c r="B8" i="9" s="1"/>
  <c r="E18" i="9"/>
  <c r="B18" i="9" s="1"/>
  <c r="E15" i="9"/>
  <c r="E9" i="9"/>
  <c r="B9" i="9" s="1"/>
  <c r="E11" i="9"/>
  <c r="B11" i="9" s="1"/>
  <c r="E22" i="9"/>
  <c r="B22" i="9" s="1"/>
  <c r="B293" i="9"/>
  <c r="F23" i="9"/>
  <c r="F14" i="9" l="1"/>
  <c r="F3" i="9" s="1"/>
  <c r="B16" i="9"/>
  <c r="E23" i="9"/>
  <c r="I7" i="3" s="1"/>
  <c r="E14" i="9"/>
  <c r="I12" i="3" s="1"/>
  <c r="B1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<sst xmlns="http://schemas.openxmlformats.org/spreadsheetml/2006/main" count="4719" uniqueCount="3651">
  <si>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</si>
  <si>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</si>
  <si>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</si>
  <si>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</si>
  <si>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</si>
  <si>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</si>
  <si>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</si>
  <si>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</si>
  <si>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</si>
  <si>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</si>
  <si>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</si>
  <si>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</si>
  <si>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</si>
  <si>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</si>
  <si>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</si>
  <si>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</si>
  <si>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</si>
  <si>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</si>
  <si>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</si>
  <si>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</si>
  <si>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</si>
  <si>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</si>
  <si>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</si>
  <si>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</si>
  <si>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</si>
  <si>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</si>
  <si>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</si>
  <si>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</si>
  <si>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</si>
  <si>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</si>
  <si>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</si>
  <si>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STRIZIVOJNA</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</si>
  <si>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</si>
  <si>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</si>
  <si>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</si>
  <si>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</si>
  <si>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</si>
  <si>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</si>
  <si>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</si>
  <si>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</si>
  <si>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</si>
  <si>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</si>
  <si>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</si>
  <si>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</si>
  <si>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</si>
  <si>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</si>
  <si>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</si>
  <si>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</si>
  <si>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</si>
  <si>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</si>
  <si>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</si>
  <si>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</si>
  <si>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</si>
  <si>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</si>
  <si>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</si>
  <si>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</si>
  <si>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36887 - OPĆINA STRIZIVOJNA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</si>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</sst>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690647.1100000001</v>
      </c>
      <c r="D2" s="6">
        <f>'PR-RAS'!E6</f>
        <v>785538.7</v>
      </c>
      <c r="E2" s="6">
        <v>0</v>
      </c>
      <c r="F2" s="6">
        <v>0</v>
      </c>
      <c r="G2" s="7">
        <f t="shared" ref="G2:G274" si="0">(B2/1000)*(C2*1+D2*2)</f>
        <v>2261.72451</v>
      </c>
      <c r="H2" s="7">
        <f t="shared" ref="H2:H274" si="1">ABS(C2-ROUND(C2,0))+ABS(D2-ROUND(D2,0))</f>
        <v>0.41000000014901161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179428.46000000002</v>
      </c>
      <c r="D3" s="1">
        <f>'PR-RAS'!E7</f>
        <v>222320.41</v>
      </c>
      <c r="E3" s="1">
        <v>0</v>
      </c>
      <c r="F3" s="1">
        <v>0</v>
      </c>
      <c r="G3" s="2">
        <f t="shared" si="0"/>
        <v>1248.1385600000001</v>
      </c>
      <c r="H3" s="2">
        <f t="shared" si="1"/>
        <v>0.87000000002444722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173159.64</v>
      </c>
      <c r="D4" s="1">
        <f>'PR-RAS'!E8</f>
        <v>214782.54</v>
      </c>
      <c r="E4" s="1">
        <v>0</v>
      </c>
      <c r="F4" s="1">
        <v>0</v>
      </c>
      <c r="G4" s="2">
        <f t="shared" si="0"/>
        <v>1808.17416</v>
      </c>
      <c r="H4" s="2">
        <f t="shared" si="1"/>
        <v>0.81999999997788109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173159.64</v>
      </c>
      <c r="D5" s="1">
        <f>'PR-RAS'!E9</f>
        <v>214782.54</v>
      </c>
      <c r="E5" s="1">
        <v>0</v>
      </c>
      <c r="F5" s="1">
        <v>0</v>
      </c>
      <c r="G5" s="2">
        <f t="shared" si="0"/>
        <v>2410.8988799999997</v>
      </c>
      <c r="H5" s="2">
        <f t="shared" si="1"/>
        <v>0.81999999997788109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6268.82</v>
      </c>
      <c r="D19" s="1">
        <f>'PR-RAS'!E23</f>
        <v>7537.87</v>
      </c>
      <c r="E19" s="1">
        <v>0</v>
      </c>
      <c r="F19" s="1">
        <v>0</v>
      </c>
      <c r="G19" s="2">
        <f t="shared" si="0"/>
        <v>384.20207999999991</v>
      </c>
      <c r="H19" s="2">
        <f t="shared" si="1"/>
        <v>0.31000000000040018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6268.82</v>
      </c>
      <c r="D23" s="1">
        <f>'PR-RAS'!E27</f>
        <v>7537.87</v>
      </c>
      <c r="E23" s="1">
        <v>0</v>
      </c>
      <c r="F23" s="1">
        <v>0</v>
      </c>
      <c r="G23" s="2">
        <f t="shared" si="0"/>
        <v>469.58031999999992</v>
      </c>
      <c r="H23" s="2">
        <f t="shared" si="1"/>
        <v>0.31000000000040018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470029.14</v>
      </c>
      <c r="D45" s="1">
        <f>'PR-RAS'!E49</f>
        <v>506370.57999999996</v>
      </c>
      <c r="E45" s="1">
        <v>0</v>
      </c>
      <c r="F45" s="1">
        <v>0</v>
      </c>
      <c r="G45" s="2">
        <f t="shared" si="0"/>
        <v>65241.893199999991</v>
      </c>
      <c r="H45" s="2">
        <f t="shared" si="1"/>
        <v>0.56000000005587935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271832.88</v>
      </c>
      <c r="D54" s="1">
        <f>'PR-RAS'!E58</f>
        <v>148113.28</v>
      </c>
      <c r="E54" s="1">
        <v>0</v>
      </c>
      <c r="F54" s="1">
        <v>0</v>
      </c>
      <c r="G54" s="2">
        <f t="shared" si="0"/>
        <v>30107.150319999997</v>
      </c>
      <c r="H54" s="2">
        <f t="shared" si="1"/>
        <v>0.39999999999417923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264846.24</v>
      </c>
      <c r="D55" s="1">
        <f>'PR-RAS'!E59</f>
        <v>88913.279999999999</v>
      </c>
      <c r="E55" s="1">
        <v>0</v>
      </c>
      <c r="F55" s="1">
        <v>0</v>
      </c>
      <c r="G55" s="2">
        <f t="shared" si="0"/>
        <v>23904.331200000001</v>
      </c>
      <c r="H55" s="2">
        <f t="shared" si="1"/>
        <v>0.51999999998952262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6986.64</v>
      </c>
      <c r="D56" s="1">
        <f>'PR-RAS'!E60</f>
        <v>59200</v>
      </c>
      <c r="E56" s="1">
        <v>0</v>
      </c>
      <c r="F56" s="1">
        <v>0</v>
      </c>
      <c r="G56" s="2">
        <f t="shared" si="0"/>
        <v>6896.2651999999998</v>
      </c>
      <c r="H56" s="2">
        <f t="shared" si="1"/>
        <v>0.35999999999967258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12093.6</v>
      </c>
      <c r="D57" s="1">
        <f>'PR-RAS'!E61</f>
        <v>6900.3</v>
      </c>
      <c r="E57" s="1">
        <v>0</v>
      </c>
      <c r="F57" s="1">
        <v>0</v>
      </c>
      <c r="G57" s="2">
        <f t="shared" si="0"/>
        <v>1450.0752</v>
      </c>
      <c r="H57" s="2">
        <f t="shared" si="1"/>
        <v>0.6999999999998181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6900.3</v>
      </c>
      <c r="E58" s="1">
        <v>0</v>
      </c>
      <c r="F58" s="1">
        <v>0</v>
      </c>
      <c r="G58" s="2">
        <f t="shared" si="0"/>
        <v>786.63420000000008</v>
      </c>
      <c r="H58" s="2">
        <f t="shared" si="1"/>
        <v>0.3000000000001819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12093.6</v>
      </c>
      <c r="D59" s="1">
        <f>'PR-RAS'!E63</f>
        <v>0</v>
      </c>
      <c r="E59" s="1">
        <v>0</v>
      </c>
      <c r="F59" s="1">
        <v>0</v>
      </c>
      <c r="G59" s="2">
        <f t="shared" si="0"/>
        <v>701.42880000000002</v>
      </c>
      <c r="H59" s="2">
        <f t="shared" si="1"/>
        <v>0.3999999999996362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233242.08</v>
      </c>
      <c r="E60" s="1">
        <v>0</v>
      </c>
      <c r="F60" s="1">
        <v>0</v>
      </c>
      <c r="G60" s="2">
        <f t="shared" si="0"/>
        <v>27522.565439999998</v>
      </c>
      <c r="H60" s="2">
        <f t="shared" si="1"/>
        <v>7.9999999987194315E-2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233242.08</v>
      </c>
      <c r="E63" s="1">
        <v>0</v>
      </c>
      <c r="F63" s="1">
        <v>0</v>
      </c>
      <c r="G63" s="2">
        <f>(B63/1000)*(C63*1+D63*2)</f>
        <v>28922.017919999998</v>
      </c>
      <c r="H63" s="2">
        <f>ABS(C63-ROUND(C63,0))+ABS(D63-ROUND(D63,0))</f>
        <v>7.9999999987194315E-2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186102.66</v>
      </c>
      <c r="D70" s="1">
        <f>'PR-RAS'!E74</f>
        <v>118114.92</v>
      </c>
      <c r="E70" s="1">
        <v>0</v>
      </c>
      <c r="F70" s="1">
        <v>0</v>
      </c>
      <c r="G70" s="2">
        <f t="shared" si="0"/>
        <v>29140.942500000001</v>
      </c>
      <c r="H70" s="2">
        <f t="shared" si="1"/>
        <v>0.41999999999825377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186102.66</v>
      </c>
      <c r="D71" s="1">
        <f>'PR-RAS'!E75</f>
        <v>118114.92</v>
      </c>
      <c r="E71" s="1">
        <v>0</v>
      </c>
      <c r="F71" s="1">
        <v>0</v>
      </c>
      <c r="G71" s="2">
        <f t="shared" si="0"/>
        <v>29563.275000000001</v>
      </c>
      <c r="H71" s="2">
        <f t="shared" si="1"/>
        <v>0.41999999999825377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6200.57</v>
      </c>
      <c r="D78" s="1">
        <f>'PR-RAS'!E82</f>
        <v>7082.75</v>
      </c>
      <c r="E78" s="1">
        <v>0</v>
      </c>
      <c r="F78" s="1">
        <v>0</v>
      </c>
      <c r="G78" s="2">
        <f t="shared" si="0"/>
        <v>1568.1873900000001</v>
      </c>
      <c r="H78" s="2">
        <f t="shared" si="1"/>
        <v>0.68000000000029104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24.86</v>
      </c>
      <c r="D79" s="1">
        <f>'PR-RAS'!E83</f>
        <v>6.93</v>
      </c>
      <c r="E79" s="1">
        <v>0</v>
      </c>
      <c r="F79" s="1">
        <v>0</v>
      </c>
      <c r="G79" s="2">
        <f t="shared" si="0"/>
        <v>3.0201599999999997</v>
      </c>
      <c r="H79" s="2">
        <f t="shared" si="1"/>
        <v>0.21000000000000085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24.86</v>
      </c>
      <c r="D81" s="1">
        <f>'PR-RAS'!E85</f>
        <v>6.93</v>
      </c>
      <c r="E81" s="1">
        <v>0</v>
      </c>
      <c r="F81" s="1">
        <v>0</v>
      </c>
      <c r="G81" s="2">
        <f t="shared" si="0"/>
        <v>3.0975999999999999</v>
      </c>
      <c r="H81" s="2">
        <f t="shared" si="1"/>
        <v>0.21000000000000085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6151.71</v>
      </c>
      <c r="D87" s="1">
        <f>'PR-RAS'!E91</f>
        <v>7075.82</v>
      </c>
      <c r="E87" s="1">
        <v>0</v>
      </c>
      <c r="F87" s="1">
        <v>0</v>
      </c>
      <c r="G87" s="2">
        <f t="shared" si="0"/>
        <v>1746.0880999999997</v>
      </c>
      <c r="H87" s="2">
        <f t="shared" si="1"/>
        <v>0.47000000000025466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275.55</v>
      </c>
      <c r="D88" s="1">
        <f>'PR-RAS'!E92</f>
        <v>284.10000000000002</v>
      </c>
      <c r="E88" s="1">
        <v>0</v>
      </c>
      <c r="F88" s="1">
        <v>0</v>
      </c>
      <c r="G88" s="2">
        <f t="shared" si="0"/>
        <v>73.40625</v>
      </c>
      <c r="H88" s="2">
        <f t="shared" si="1"/>
        <v>0.55000000000001137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5875.76</v>
      </c>
      <c r="D89" s="1">
        <f>'PR-RAS'!E93</f>
        <v>6389.13</v>
      </c>
      <c r="E89" s="1">
        <v>0</v>
      </c>
      <c r="F89" s="1">
        <v>0</v>
      </c>
      <c r="G89" s="2">
        <f t="shared" si="0"/>
        <v>1641.55376</v>
      </c>
      <c r="H89" s="2">
        <f t="shared" si="1"/>
        <v>0.36999999999989086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0.4</v>
      </c>
      <c r="D90" s="1">
        <f>'PR-RAS'!E94</f>
        <v>0.44</v>
      </c>
      <c r="E90" s="1">
        <v>0</v>
      </c>
      <c r="F90" s="1">
        <v>0</v>
      </c>
      <c r="G90" s="2">
        <f t="shared" si="0"/>
        <v>0.11391999999999999</v>
      </c>
      <c r="H90" s="2">
        <f t="shared" si="1"/>
        <v>0.84000000000000008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402.15</v>
      </c>
      <c r="E93" s="1">
        <v>0</v>
      </c>
      <c r="F93" s="1">
        <v>0</v>
      </c>
      <c r="G93" s="2">
        <f t="shared" si="0"/>
        <v>73.995599999999996</v>
      </c>
      <c r="H93" s="2">
        <f t="shared" si="1"/>
        <v>0.14999999999997726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24</v>
      </c>
      <c r="D94" s="1">
        <f>'PR-RAS'!E98</f>
        <v>0</v>
      </c>
      <c r="E94" s="1">
        <v>0</v>
      </c>
      <c r="F94" s="1">
        <v>0</v>
      </c>
      <c r="G94" s="2">
        <f t="shared" si="0"/>
        <v>2.2320000000000002</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24</v>
      </c>
      <c r="D96" s="1">
        <f>'PR-RAS'!E100</f>
        <v>0</v>
      </c>
      <c r="E96" s="1">
        <v>0</v>
      </c>
      <c r="F96" s="1">
        <v>0</v>
      </c>
      <c r="G96" s="2">
        <f t="shared" si="0"/>
        <v>2.2800000000000002</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32734.989999999998</v>
      </c>
      <c r="D102" s="1">
        <f>'PR-RAS'!E106</f>
        <v>46728.92</v>
      </c>
      <c r="E102" s="1">
        <v>0</v>
      </c>
      <c r="F102" s="1">
        <v>0</v>
      </c>
      <c r="G102" s="2">
        <f t="shared" si="0"/>
        <v>12745.475829999999</v>
      </c>
      <c r="H102" s="2">
        <f t="shared" si="1"/>
        <v>9.0000000003783498E-2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8332.43</v>
      </c>
      <c r="D103" s="1">
        <f>'PR-RAS'!E107</f>
        <v>8445.2099999999991</v>
      </c>
      <c r="E103" s="1">
        <v>0</v>
      </c>
      <c r="F103" s="1">
        <v>0</v>
      </c>
      <c r="G103" s="2">
        <f t="shared" si="0"/>
        <v>2572.7306999999996</v>
      </c>
      <c r="H103" s="2">
        <f t="shared" si="1"/>
        <v>0.63999999999941792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8332.43</v>
      </c>
      <c r="D105" s="1">
        <f>'PR-RAS'!E109</f>
        <v>8445.2099999999991</v>
      </c>
      <c r="E105" s="1">
        <v>0</v>
      </c>
      <c r="F105" s="1">
        <v>0</v>
      </c>
      <c r="G105" s="2">
        <f t="shared" si="0"/>
        <v>2623.1763999999998</v>
      </c>
      <c r="H105" s="2">
        <f t="shared" si="1"/>
        <v>0.63999999999941792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10200.67</v>
      </c>
      <c r="D108" s="1">
        <f>'PR-RAS'!E112</f>
        <v>26109.19</v>
      </c>
      <c r="E108" s="1">
        <v>0</v>
      </c>
      <c r="F108" s="1">
        <v>0</v>
      </c>
      <c r="G108" s="2">
        <f t="shared" si="0"/>
        <v>6678.8383499999991</v>
      </c>
      <c r="H108" s="2">
        <f t="shared" si="1"/>
        <v>0.51999999999861757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10156.040000000001</v>
      </c>
      <c r="D111" s="1">
        <f>'PR-RAS'!E115</f>
        <v>26109.19</v>
      </c>
      <c r="E111" s="1">
        <v>0</v>
      </c>
      <c r="F111" s="1">
        <v>0</v>
      </c>
      <c r="G111" s="2">
        <f t="shared" si="0"/>
        <v>6861.1862000000001</v>
      </c>
      <c r="H111" s="2">
        <f t="shared" si="1"/>
        <v>0.22999999999956344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44.63</v>
      </c>
      <c r="D113" s="1">
        <f>'PR-RAS'!E117</f>
        <v>0</v>
      </c>
      <c r="E113" s="1">
        <v>0</v>
      </c>
      <c r="F113" s="1">
        <v>0</v>
      </c>
      <c r="G113" s="2">
        <f t="shared" si="0"/>
        <v>4.9985600000000003</v>
      </c>
      <c r="H113" s="2">
        <f t="shared" si="1"/>
        <v>0.36999999999999744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14201.89</v>
      </c>
      <c r="D116" s="1">
        <f>'PR-RAS'!E120</f>
        <v>12174.52</v>
      </c>
      <c r="E116" s="1">
        <v>0</v>
      </c>
      <c r="F116" s="1">
        <v>0</v>
      </c>
      <c r="G116" s="2">
        <f t="shared" si="0"/>
        <v>4433.3569500000003</v>
      </c>
      <c r="H116" s="2">
        <f t="shared" si="1"/>
        <v>0.59000000000014552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254.28</v>
      </c>
      <c r="E117" s="1">
        <v>0</v>
      </c>
      <c r="F117" s="1">
        <v>0</v>
      </c>
      <c r="G117" s="2">
        <f t="shared" si="0"/>
        <v>58.992960000000004</v>
      </c>
      <c r="H117" s="2">
        <f t="shared" si="1"/>
        <v>0.28000000000000114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14201.89</v>
      </c>
      <c r="D118" s="1">
        <f>'PR-RAS'!E122</f>
        <v>11920.24</v>
      </c>
      <c r="E118" s="1">
        <v>0</v>
      </c>
      <c r="F118" s="1">
        <v>0</v>
      </c>
      <c r="G118" s="2">
        <f t="shared" si="0"/>
        <v>4450.9572899999994</v>
      </c>
      <c r="H118" s="2">
        <f t="shared" si="1"/>
        <v>0.3500000000003638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991.15</v>
      </c>
      <c r="D121" s="1">
        <f>'PR-RAS'!E125</f>
        <v>1136.7</v>
      </c>
      <c r="E121" s="1">
        <v>0</v>
      </c>
      <c r="F121" s="1">
        <v>0</v>
      </c>
      <c r="G121" s="2">
        <f t="shared" si="0"/>
        <v>391.74599999999998</v>
      </c>
      <c r="H121" s="2">
        <f t="shared" si="1"/>
        <v>0.44999999999993179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991.15</v>
      </c>
      <c r="D122" s="1">
        <f>'PR-RAS'!E126</f>
        <v>1136.7</v>
      </c>
      <c r="E122" s="1">
        <v>0</v>
      </c>
      <c r="F122" s="1">
        <v>0</v>
      </c>
      <c r="G122" s="2">
        <f t="shared" si="0"/>
        <v>395.01055000000002</v>
      </c>
      <c r="H122" s="2">
        <f t="shared" si="1"/>
        <v>0.44999999999993179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991.15</v>
      </c>
      <c r="D124" s="1">
        <f>'PR-RAS'!E128</f>
        <v>1136.7</v>
      </c>
      <c r="E124" s="1">
        <v>0</v>
      </c>
      <c r="F124" s="1">
        <v>0</v>
      </c>
      <c r="G124" s="2">
        <f t="shared" si="0"/>
        <v>401.53964999999999</v>
      </c>
      <c r="H124" s="2">
        <f t="shared" si="1"/>
        <v>0.44999999999993179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1262.8</v>
      </c>
      <c r="D136" s="1">
        <f>'PR-RAS'!E140</f>
        <v>1899.34</v>
      </c>
      <c r="E136" s="1">
        <v>0</v>
      </c>
      <c r="F136" s="1">
        <v>0</v>
      </c>
      <c r="G136" s="2">
        <f t="shared" si="0"/>
        <v>683.2998</v>
      </c>
      <c r="H136" s="2">
        <f t="shared" si="1"/>
        <v>0.53999999999996362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1262.8</v>
      </c>
      <c r="D147" s="1">
        <f>'PR-RAS'!E151</f>
        <v>1899.34</v>
      </c>
      <c r="E147" s="1">
        <v>0</v>
      </c>
      <c r="F147" s="1">
        <v>0</v>
      </c>
      <c r="G147" s="2">
        <f t="shared" si="0"/>
        <v>738.97607999999991</v>
      </c>
      <c r="H147" s="2">
        <f t="shared" si="1"/>
        <v>0.53999999999996362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468402.61</v>
      </c>
      <c r="D148" s="1">
        <f>'PR-RAS'!E152</f>
        <v>682145.23</v>
      </c>
      <c r="E148" s="1">
        <v>0</v>
      </c>
      <c r="F148" s="1">
        <v>0</v>
      </c>
      <c r="G148" s="2">
        <f t="shared" si="0"/>
        <v>269405.88128999993</v>
      </c>
      <c r="H148" s="2">
        <f t="shared" si="1"/>
        <v>0.61999999999534339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87736.51</v>
      </c>
      <c r="D149" s="1">
        <f>'PR-RAS'!E153</f>
        <v>179478.46999999997</v>
      </c>
      <c r="E149" s="1">
        <v>0</v>
      </c>
      <c r="F149" s="1">
        <v>0</v>
      </c>
      <c r="G149" s="2">
        <f t="shared" si="0"/>
        <v>66110.630599999989</v>
      </c>
      <c r="H149" s="2">
        <f t="shared" si="1"/>
        <v>0.95999999997729901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68464.899999999994</v>
      </c>
      <c r="D150" s="1">
        <f>'PR-RAS'!E154</f>
        <v>146676.82999999999</v>
      </c>
      <c r="E150" s="1">
        <v>0</v>
      </c>
      <c r="F150" s="1">
        <v>0</v>
      </c>
      <c r="G150" s="2">
        <f t="shared" si="0"/>
        <v>53910.965439999985</v>
      </c>
      <c r="H150" s="2">
        <f t="shared" si="1"/>
        <v>0.27000000001862645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68464.899999999994</v>
      </c>
      <c r="D151" s="1">
        <f>'PR-RAS'!E155</f>
        <v>146676.82999999999</v>
      </c>
      <c r="E151" s="1">
        <v>0</v>
      </c>
      <c r="F151" s="1">
        <v>0</v>
      </c>
      <c r="G151" s="2">
        <f t="shared" si="0"/>
        <v>54272.783999999992</v>
      </c>
      <c r="H151" s="2">
        <f t="shared" si="1"/>
        <v>0.27000000001862645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7974.87</v>
      </c>
      <c r="D155" s="1">
        <f>'PR-RAS'!E159</f>
        <v>8600</v>
      </c>
      <c r="E155" s="1">
        <v>0</v>
      </c>
      <c r="F155" s="1">
        <v>0</v>
      </c>
      <c r="G155" s="2">
        <f t="shared" si="0"/>
        <v>3876.9299799999999</v>
      </c>
      <c r="H155" s="2">
        <f t="shared" si="1"/>
        <v>0.13000000000010914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11296.74</v>
      </c>
      <c r="D156" s="1">
        <f>'PR-RAS'!E160</f>
        <v>24201.64</v>
      </c>
      <c r="E156" s="1">
        <v>0</v>
      </c>
      <c r="F156" s="1">
        <v>0</v>
      </c>
      <c r="G156" s="2">
        <f t="shared" si="0"/>
        <v>9253.5030999999999</v>
      </c>
      <c r="H156" s="2">
        <f t="shared" si="1"/>
        <v>0.62000000000080036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11296.74</v>
      </c>
      <c r="D158" s="1">
        <f>'PR-RAS'!E162</f>
        <v>24201.64</v>
      </c>
      <c r="E158" s="1">
        <v>0</v>
      </c>
      <c r="F158" s="1">
        <v>0</v>
      </c>
      <c r="G158" s="2">
        <f t="shared" si="0"/>
        <v>9372.9031400000003</v>
      </c>
      <c r="H158" s="2">
        <f t="shared" si="1"/>
        <v>0.62000000000080036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225326.59000000003</v>
      </c>
      <c r="D160" s="1">
        <f>'PR-RAS'!E164</f>
        <v>238792.07</v>
      </c>
      <c r="E160" s="1">
        <v>0</v>
      </c>
      <c r="F160" s="1">
        <v>0</v>
      </c>
      <c r="G160" s="2">
        <f t="shared" si="0"/>
        <v>111762.80607000001</v>
      </c>
      <c r="H160" s="2">
        <f t="shared" si="1"/>
        <v>0.47999999998137355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4283.3599999999997</v>
      </c>
      <c r="D161" s="1">
        <f>'PR-RAS'!E165</f>
        <v>7810.98</v>
      </c>
      <c r="E161" s="1">
        <v>0</v>
      </c>
      <c r="F161" s="1">
        <v>0</v>
      </c>
      <c r="G161" s="2">
        <f t="shared" si="0"/>
        <v>3184.8512000000001</v>
      </c>
      <c r="H161" s="2">
        <f t="shared" si="1"/>
        <v>0.38000000000010914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2498.73</v>
      </c>
      <c r="D162" s="1">
        <f>'PR-RAS'!E166</f>
        <v>5663.03</v>
      </c>
      <c r="E162" s="1">
        <v>0</v>
      </c>
      <c r="F162" s="1">
        <v>0</v>
      </c>
      <c r="G162" s="2">
        <f t="shared" si="0"/>
        <v>2225.7911899999999</v>
      </c>
      <c r="H162" s="2">
        <f t="shared" si="1"/>
        <v>0.29999999999972715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496.04</v>
      </c>
      <c r="D163" s="1">
        <f>'PR-RAS'!E167</f>
        <v>770.45</v>
      </c>
      <c r="E163" s="1">
        <v>0</v>
      </c>
      <c r="F163" s="1">
        <v>0</v>
      </c>
      <c r="G163" s="2">
        <f t="shared" si="0"/>
        <v>329.98428000000001</v>
      </c>
      <c r="H163" s="2">
        <f t="shared" si="1"/>
        <v>0.49000000000006594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322.5</v>
      </c>
      <c r="D164" s="1">
        <f>'PR-RAS'!E168</f>
        <v>650</v>
      </c>
      <c r="E164" s="1">
        <v>0</v>
      </c>
      <c r="F164" s="1">
        <v>0</v>
      </c>
      <c r="G164" s="2">
        <f t="shared" si="0"/>
        <v>264.46750000000003</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966.09</v>
      </c>
      <c r="D165" s="1">
        <f>'PR-RAS'!E169</f>
        <v>727.5</v>
      </c>
      <c r="E165" s="1">
        <v>0</v>
      </c>
      <c r="F165" s="1">
        <v>0</v>
      </c>
      <c r="G165" s="2">
        <f t="shared" si="0"/>
        <v>397.05876000000006</v>
      </c>
      <c r="H165" s="2">
        <f t="shared" si="1"/>
        <v>0.59000000000003183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10609.3</v>
      </c>
      <c r="D166" s="1">
        <f>'PR-RAS'!E170</f>
        <v>11894.570000000002</v>
      </c>
      <c r="E166" s="1">
        <v>0</v>
      </c>
      <c r="F166" s="1">
        <v>0</v>
      </c>
      <c r="G166" s="2">
        <f t="shared" si="0"/>
        <v>5675.7426000000005</v>
      </c>
      <c r="H166" s="2">
        <f t="shared" si="1"/>
        <v>0.72999999999774445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2163.36</v>
      </c>
      <c r="D167" s="1">
        <f>'PR-RAS'!E171</f>
        <v>4018.08</v>
      </c>
      <c r="E167" s="1">
        <v>0</v>
      </c>
      <c r="F167" s="1">
        <v>0</v>
      </c>
      <c r="G167" s="2">
        <f t="shared" si="0"/>
        <v>1693.1203200000002</v>
      </c>
      <c r="H167" s="2">
        <f t="shared" si="1"/>
        <v>0.44000000000005457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6462.4</v>
      </c>
      <c r="D169" s="1">
        <f>'PR-RAS'!E173</f>
        <v>7233.64</v>
      </c>
      <c r="E169" s="1">
        <v>0</v>
      </c>
      <c r="F169" s="1">
        <v>0</v>
      </c>
      <c r="G169" s="2">
        <f t="shared" si="0"/>
        <v>3516.1862400000005</v>
      </c>
      <c r="H169" s="2">
        <f t="shared" si="1"/>
        <v>0.75999999999930878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1983.54</v>
      </c>
      <c r="D171" s="1">
        <f>'PR-RAS'!E175</f>
        <v>466.25</v>
      </c>
      <c r="E171" s="1">
        <v>0</v>
      </c>
      <c r="F171" s="1">
        <v>0</v>
      </c>
      <c r="G171" s="2">
        <f t="shared" si="0"/>
        <v>495.72680000000003</v>
      </c>
      <c r="H171" s="2">
        <f t="shared" si="1"/>
        <v>0.71000000000003638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176.6</v>
      </c>
      <c r="E173" s="1">
        <v>0</v>
      </c>
      <c r="F173" s="1">
        <v>0</v>
      </c>
      <c r="G173" s="2">
        <f t="shared" si="0"/>
        <v>60.750399999999992</v>
      </c>
      <c r="H173" s="2">
        <f t="shared" si="1"/>
        <v>0.40000000000000568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183122.51</v>
      </c>
      <c r="D174" s="1">
        <f>'PR-RAS'!E178</f>
        <v>162754.21000000002</v>
      </c>
      <c r="E174" s="1">
        <v>0</v>
      </c>
      <c r="F174" s="1">
        <v>0</v>
      </c>
      <c r="G174" s="2">
        <f t="shared" si="0"/>
        <v>87993.150890000004</v>
      </c>
      <c r="H174" s="2">
        <f t="shared" si="1"/>
        <v>0.70000000001164153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1977.37</v>
      </c>
      <c r="D175" s="1">
        <f>'PR-RAS'!E179</f>
        <v>2457.2399999999998</v>
      </c>
      <c r="E175" s="1">
        <v>0</v>
      </c>
      <c r="F175" s="1">
        <v>0</v>
      </c>
      <c r="G175" s="2">
        <f t="shared" si="0"/>
        <v>1199.1818999999998</v>
      </c>
      <c r="H175" s="2">
        <f t="shared" si="1"/>
        <v>0.60999999999967258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5588.54</v>
      </c>
      <c r="D176" s="1">
        <f>'PR-RAS'!E180</f>
        <v>28805.35</v>
      </c>
      <c r="E176" s="1">
        <v>0</v>
      </c>
      <c r="F176" s="1">
        <v>0</v>
      </c>
      <c r="G176" s="2">
        <f t="shared" si="0"/>
        <v>11059.866999999998</v>
      </c>
      <c r="H176" s="2">
        <f t="shared" si="1"/>
        <v>0.80999999999858119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4949.3500000000004</v>
      </c>
      <c r="D177" s="1">
        <f>'PR-RAS'!E181</f>
        <v>1620.4</v>
      </c>
      <c r="E177" s="1">
        <v>0</v>
      </c>
      <c r="F177" s="1">
        <v>0</v>
      </c>
      <c r="G177" s="2">
        <f t="shared" si="0"/>
        <v>1441.4664</v>
      </c>
      <c r="H177" s="2">
        <f t="shared" si="1"/>
        <v>0.75000000000045475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115879.86</v>
      </c>
      <c r="D178" s="1">
        <f>'PR-RAS'!E182</f>
        <v>69835.42</v>
      </c>
      <c r="E178" s="1">
        <v>0</v>
      </c>
      <c r="F178" s="1">
        <v>0</v>
      </c>
      <c r="G178" s="2">
        <f t="shared" si="0"/>
        <v>45232.473899999997</v>
      </c>
      <c r="H178" s="2">
        <f t="shared" si="1"/>
        <v>0.55999999999767169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2899.4</v>
      </c>
      <c r="D180" s="1">
        <f>'PR-RAS'!E184</f>
        <v>2821.63</v>
      </c>
      <c r="E180" s="1">
        <v>0</v>
      </c>
      <c r="F180" s="1">
        <v>0</v>
      </c>
      <c r="G180" s="2">
        <f t="shared" si="0"/>
        <v>1529.1361399999998</v>
      </c>
      <c r="H180" s="2">
        <f t="shared" si="1"/>
        <v>0.76999999999998181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45593.599999999999</v>
      </c>
      <c r="D181" s="1">
        <f>'PR-RAS'!E185</f>
        <v>48088.36</v>
      </c>
      <c r="E181" s="1">
        <v>0</v>
      </c>
      <c r="F181" s="1">
        <v>0</v>
      </c>
      <c r="G181" s="2">
        <f t="shared" si="0"/>
        <v>25518.657599999999</v>
      </c>
      <c r="H181" s="2">
        <f t="shared" si="1"/>
        <v>0.76000000000203727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3501.14</v>
      </c>
      <c r="D182" s="1">
        <f>'PR-RAS'!E186</f>
        <v>6036.56</v>
      </c>
      <c r="E182" s="1">
        <v>0</v>
      </c>
      <c r="F182" s="1">
        <v>0</v>
      </c>
      <c r="G182" s="2">
        <f t="shared" si="0"/>
        <v>2818.9410600000001</v>
      </c>
      <c r="H182" s="2">
        <f t="shared" si="1"/>
        <v>0.57999999999947249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2733.25</v>
      </c>
      <c r="D183" s="1">
        <f>'PR-RAS'!E187</f>
        <v>3089.25</v>
      </c>
      <c r="E183" s="1">
        <v>0</v>
      </c>
      <c r="F183" s="1">
        <v>0</v>
      </c>
      <c r="G183" s="2">
        <f t="shared" si="0"/>
        <v>1621.9385</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27311.42</v>
      </c>
      <c r="D190" s="1">
        <f>'PR-RAS'!E194</f>
        <v>56332.31</v>
      </c>
      <c r="E190" s="1">
        <v>0</v>
      </c>
      <c r="F190" s="1">
        <v>0</v>
      </c>
      <c r="G190" s="2">
        <f t="shared" si="0"/>
        <v>26455.471559999994</v>
      </c>
      <c r="H190" s="2">
        <f t="shared" si="1"/>
        <v>0.72999999999592546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1679.75</v>
      </c>
      <c r="D191" s="1">
        <f>'PR-RAS'!E195</f>
        <v>9047.7999999999993</v>
      </c>
      <c r="E191" s="1">
        <v>0</v>
      </c>
      <c r="F191" s="1">
        <v>0</v>
      </c>
      <c r="G191" s="2">
        <f t="shared" si="0"/>
        <v>3757.3164999999999</v>
      </c>
      <c r="H191" s="2">
        <f t="shared" si="1"/>
        <v>0.4500000000007276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2322.6</v>
      </c>
      <c r="D192" s="1">
        <f>'PR-RAS'!E196</f>
        <v>2322.6</v>
      </c>
      <c r="E192" s="1">
        <v>0</v>
      </c>
      <c r="F192" s="1">
        <v>0</v>
      </c>
      <c r="G192" s="2">
        <f t="shared" si="0"/>
        <v>1330.8498</v>
      </c>
      <c r="H192" s="2">
        <f t="shared" si="1"/>
        <v>0.8000000000001819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5596.99</v>
      </c>
      <c r="D193" s="1">
        <f>'PR-RAS'!E197</f>
        <v>4616.58</v>
      </c>
      <c r="E193" s="1">
        <v>0</v>
      </c>
      <c r="F193" s="1">
        <v>0</v>
      </c>
      <c r="G193" s="2">
        <f t="shared" si="0"/>
        <v>2847.3888000000002</v>
      </c>
      <c r="H193" s="2">
        <f t="shared" si="1"/>
        <v>0.43000000000029104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1991</v>
      </c>
      <c r="D194" s="1">
        <f>'PR-RAS'!E198</f>
        <v>730</v>
      </c>
      <c r="E194" s="1">
        <v>0</v>
      </c>
      <c r="F194" s="1">
        <v>0</v>
      </c>
      <c r="G194" s="2">
        <f t="shared" si="0"/>
        <v>666.04300000000001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188.83</v>
      </c>
      <c r="D195" s="1">
        <f>'PR-RAS'!E199</f>
        <v>719.51</v>
      </c>
      <c r="E195" s="1">
        <v>0</v>
      </c>
      <c r="F195" s="1">
        <v>0</v>
      </c>
      <c r="G195" s="2">
        <f t="shared" si="0"/>
        <v>315.80289999999997</v>
      </c>
      <c r="H195" s="2">
        <f t="shared" si="1"/>
        <v>0.65999999999999659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15532.25</v>
      </c>
      <c r="D197" s="1">
        <f>'PR-RAS'!E201</f>
        <v>38895.82</v>
      </c>
      <c r="E197" s="1">
        <v>0</v>
      </c>
      <c r="F197" s="1">
        <v>0</v>
      </c>
      <c r="G197" s="2">
        <f t="shared" si="0"/>
        <v>18291.48244</v>
      </c>
      <c r="H197" s="2">
        <f t="shared" si="1"/>
        <v>0.43000000000029104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2766.83</v>
      </c>
      <c r="D198" s="1">
        <f>'PR-RAS'!E202</f>
        <v>4422.4599999999991</v>
      </c>
      <c r="E198" s="1">
        <v>0</v>
      </c>
      <c r="F198" s="1">
        <v>0</v>
      </c>
      <c r="G198" s="2">
        <f t="shared" si="0"/>
        <v>2287.5147499999998</v>
      </c>
      <c r="H198" s="2">
        <f t="shared" si="1"/>
        <v>0.62999999999919964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1708.16</v>
      </c>
      <c r="D204" s="1">
        <f>'PR-RAS'!E208</f>
        <v>1881.1799999999998</v>
      </c>
      <c r="E204" s="1">
        <v>0</v>
      </c>
      <c r="F204" s="1">
        <v>0</v>
      </c>
      <c r="G204" s="2">
        <f t="shared" si="0"/>
        <v>1110.5155600000001</v>
      </c>
      <c r="H204" s="2">
        <f t="shared" si="1"/>
        <v>0.33999999999991815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1054.5</v>
      </c>
      <c r="E206" s="1">
        <v>0</v>
      </c>
      <c r="F206" s="1">
        <v>0</v>
      </c>
      <c r="G206" s="2">
        <f t="shared" si="0"/>
        <v>432.34499999999997</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1708.16</v>
      </c>
      <c r="D207" s="1">
        <f>'PR-RAS'!E211</f>
        <v>826.68</v>
      </c>
      <c r="E207" s="1">
        <v>0</v>
      </c>
      <c r="F207" s="1">
        <v>0</v>
      </c>
      <c r="G207" s="2">
        <f t="shared" si="0"/>
        <v>692.47311999999999</v>
      </c>
      <c r="H207" s="2">
        <f t="shared" si="1"/>
        <v>0.48000000000013188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1058.67</v>
      </c>
      <c r="D212" s="1">
        <f>'PR-RAS'!E216</f>
        <v>2541.2799999999997</v>
      </c>
      <c r="E212" s="1">
        <v>0</v>
      </c>
      <c r="F212" s="1">
        <v>0</v>
      </c>
      <c r="G212" s="2">
        <f t="shared" si="0"/>
        <v>1295.7995299999998</v>
      </c>
      <c r="H212" s="2">
        <f t="shared" si="1"/>
        <v>0.60999999999967258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1058.67</v>
      </c>
      <c r="D213" s="1">
        <f>'PR-RAS'!E217</f>
        <v>1286.3499999999999</v>
      </c>
      <c r="E213" s="1">
        <v>0</v>
      </c>
      <c r="F213" s="1">
        <v>0</v>
      </c>
      <c r="G213" s="2">
        <f t="shared" si="0"/>
        <v>769.85043999999994</v>
      </c>
      <c r="H213" s="2">
        <f t="shared" si="1"/>
        <v>0.67999999999983629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1254.93</v>
      </c>
      <c r="E216" s="1">
        <v>0</v>
      </c>
      <c r="F216" s="1">
        <v>0</v>
      </c>
      <c r="G216" s="2">
        <f t="shared" si="0"/>
        <v>539.61990000000003</v>
      </c>
      <c r="H216" s="2">
        <f t="shared" si="1"/>
        <v>6.9999999999936335E-2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96379.239999999991</v>
      </c>
      <c r="D226" s="1">
        <f>'PR-RAS'!E230</f>
        <v>183595.14</v>
      </c>
      <c r="E226" s="1">
        <v>0</v>
      </c>
      <c r="F226" s="1">
        <v>0</v>
      </c>
      <c r="G226" s="2">
        <f t="shared" si="0"/>
        <v>104303.14200000001</v>
      </c>
      <c r="H226" s="2">
        <f t="shared" si="1"/>
        <v>0.38000000000465661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2998.07</v>
      </c>
      <c r="D233" s="1">
        <f>'PR-RAS'!E237</f>
        <v>3188.99</v>
      </c>
      <c r="E233" s="1">
        <v>0</v>
      </c>
      <c r="F233" s="1">
        <v>0</v>
      </c>
      <c r="G233" s="2">
        <f t="shared" si="0"/>
        <v>2175.2435999999998</v>
      </c>
      <c r="H233" s="2">
        <f t="shared" si="1"/>
        <v>8.0000000000381988E-2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2998.07</v>
      </c>
      <c r="D234" s="1">
        <f>'PR-RAS'!E238</f>
        <v>3188.99</v>
      </c>
      <c r="E234" s="1">
        <v>0</v>
      </c>
      <c r="F234" s="1">
        <v>0</v>
      </c>
      <c r="G234" s="2">
        <f t="shared" si="0"/>
        <v>2184.6196500000001</v>
      </c>
      <c r="H234" s="2">
        <f t="shared" si="1"/>
        <v>8.0000000000381988E-2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5476.25</v>
      </c>
      <c r="E242" s="1">
        <v>0</v>
      </c>
      <c r="F242" s="1">
        <v>0</v>
      </c>
      <c r="G242" s="2">
        <f t="shared" si="0"/>
        <v>2639.5524999999998</v>
      </c>
      <c r="H242" s="2">
        <f t="shared" si="1"/>
        <v>0.25</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5476.25</v>
      </c>
      <c r="E243" s="1">
        <v>0</v>
      </c>
      <c r="F243" s="1">
        <v>0</v>
      </c>
      <c r="G243" s="2">
        <f t="shared" si="0"/>
        <v>2650.5050000000001</v>
      </c>
      <c r="H243" s="2">
        <f t="shared" si="1"/>
        <v>0.25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46630.909999999996</v>
      </c>
      <c r="D246" s="1">
        <f>'PR-RAS'!E250</f>
        <v>174929.90000000002</v>
      </c>
      <c r="E246" s="1">
        <v>0</v>
      </c>
      <c r="F246" s="1">
        <v>0</v>
      </c>
      <c r="G246" s="2">
        <f t="shared" si="0"/>
        <v>97140.22395</v>
      </c>
      <c r="H246" s="2">
        <f t="shared" si="1"/>
        <v>0.18999999998050043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44845.84</v>
      </c>
      <c r="D247" s="1">
        <f>'PR-RAS'!E251</f>
        <v>174767.01</v>
      </c>
      <c r="E247" s="1">
        <v>0</v>
      </c>
      <c r="F247" s="1">
        <v>0</v>
      </c>
      <c r="G247" s="2">
        <f t="shared" si="0"/>
        <v>97017.445559999993</v>
      </c>
      <c r="H247" s="2">
        <f t="shared" si="1"/>
        <v>0.17000000001280569</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1785.07</v>
      </c>
      <c r="D248" s="1">
        <f>'PR-RAS'!E252</f>
        <v>162.88999999999999</v>
      </c>
      <c r="E248" s="1">
        <v>0</v>
      </c>
      <c r="F248" s="1">
        <v>0</v>
      </c>
      <c r="G248" s="2">
        <f t="shared" si="0"/>
        <v>521.37995000000001</v>
      </c>
      <c r="H248" s="2">
        <f t="shared" si="1"/>
        <v>0.17999999999994998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46750.26</v>
      </c>
      <c r="D253" s="1">
        <f>'PR-RAS'!E257</f>
        <v>0</v>
      </c>
      <c r="E253" s="1">
        <v>0</v>
      </c>
      <c r="F253" s="1">
        <v>0</v>
      </c>
      <c r="G253" s="2">
        <f t="shared" si="0"/>
        <v>11781.06552</v>
      </c>
      <c r="H253" s="2">
        <f t="shared" si="1"/>
        <v>0.26000000000203727</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46750.26</v>
      </c>
      <c r="D254" s="1">
        <f>'PR-RAS'!E258</f>
        <v>0</v>
      </c>
      <c r="E254" s="1">
        <v>0</v>
      </c>
      <c r="F254" s="1">
        <v>0</v>
      </c>
      <c r="G254" s="2">
        <f t="shared" si="0"/>
        <v>11827.815780000001</v>
      </c>
      <c r="H254" s="2">
        <f t="shared" si="1"/>
        <v>0.26000000000203727</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8951.35</v>
      </c>
      <c r="D258" s="1">
        <f>'PR-RAS'!E262</f>
        <v>8800.61</v>
      </c>
      <c r="E258" s="1">
        <v>0</v>
      </c>
      <c r="F258" s="1">
        <v>0</v>
      </c>
      <c r="G258" s="2">
        <f t="shared" si="0"/>
        <v>6824.0104899999997</v>
      </c>
      <c r="H258" s="2">
        <f t="shared" si="1"/>
        <v>0.73999999999978172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8951.35</v>
      </c>
      <c r="D265" s="1">
        <f>'PR-RAS'!E269</f>
        <v>8800.61</v>
      </c>
      <c r="E265" s="1">
        <v>0</v>
      </c>
      <c r="F265" s="1">
        <v>0</v>
      </c>
      <c r="G265" s="2">
        <f t="shared" si="0"/>
        <v>7009.8784800000003</v>
      </c>
      <c r="H265" s="2">
        <f t="shared" si="1"/>
        <v>0.73999999999978172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8235.9500000000007</v>
      </c>
      <c r="D266" s="1">
        <f>'PR-RAS'!E270</f>
        <v>8172.74</v>
      </c>
      <c r="E266" s="1">
        <v>0</v>
      </c>
      <c r="F266" s="1">
        <v>0</v>
      </c>
      <c r="G266" s="2">
        <f t="shared" si="0"/>
        <v>6514.0789500000001</v>
      </c>
      <c r="H266" s="2">
        <f t="shared" si="1"/>
        <v>0.30999999999949068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715.4</v>
      </c>
      <c r="D267" s="1">
        <f>'PR-RAS'!E271</f>
        <v>627.87</v>
      </c>
      <c r="E267" s="1">
        <v>0</v>
      </c>
      <c r="F267" s="1">
        <v>0</v>
      </c>
      <c r="G267" s="2">
        <f t="shared" si="0"/>
        <v>524.32323999999994</v>
      </c>
      <c r="H267" s="2">
        <f t="shared" si="1"/>
        <v>0.52999999999997272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47242.09</v>
      </c>
      <c r="D269" s="1">
        <f>'PR-RAS'!E273</f>
        <v>67056.48000000001</v>
      </c>
      <c r="E269" s="1">
        <v>0</v>
      </c>
      <c r="F269" s="1">
        <v>0</v>
      </c>
      <c r="G269" s="2">
        <f t="shared" si="0"/>
        <v>48603.15340000001</v>
      </c>
      <c r="H269" s="2">
        <f t="shared" si="1"/>
        <v>0.57000000000698492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47242.09</v>
      </c>
      <c r="D270" s="1">
        <f>'PR-RAS'!E274</f>
        <v>63056.480000000003</v>
      </c>
      <c r="E270" s="1">
        <v>0</v>
      </c>
      <c r="F270" s="1">
        <v>0</v>
      </c>
      <c r="G270" s="2">
        <f t="shared" si="0"/>
        <v>46632.508450000001</v>
      </c>
      <c r="H270" s="2">
        <f t="shared" si="1"/>
        <v>0.56999999999970896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47242.09</v>
      </c>
      <c r="D271" s="1">
        <f>'PR-RAS'!E275</f>
        <v>63056.480000000003</v>
      </c>
      <c r="E271" s="1">
        <v>0</v>
      </c>
      <c r="F271" s="1">
        <v>0</v>
      </c>
      <c r="G271" s="2">
        <f t="shared" si="0"/>
        <v>46805.863499999999</v>
      </c>
      <c r="H271" s="2">
        <f t="shared" si="1"/>
        <v>0.56999999999970896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4000</v>
      </c>
      <c r="E274" s="1">
        <v>0</v>
      </c>
      <c r="F274" s="1">
        <v>0</v>
      </c>
      <c r="G274" s="2">
        <f t="shared" si="0"/>
        <v>2184</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4000</v>
      </c>
      <c r="E276" s="1">
        <v>0</v>
      </c>
      <c r="F276" s="1">
        <v>0</v>
      </c>
      <c r="G276" s="2">
        <f t="shared" si="12"/>
        <v>2200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468402.61</v>
      </c>
      <c r="D295" s="1">
        <f>'PR-RAS'!E299</f>
        <v>682145.23</v>
      </c>
      <c r="E295" s="1">
        <v>0</v>
      </c>
      <c r="F295" s="1">
        <v>0</v>
      </c>
      <c r="G295" s="2">
        <f t="shared" si="12"/>
        <v>538811.76257999986</v>
      </c>
      <c r="H295" s="2">
        <f t="shared" si="13"/>
        <v>0.61999999999534339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222244.50000000012</v>
      </c>
      <c r="D296" s="1">
        <f>'PR-RAS'!E300</f>
        <v>103393.46999999997</v>
      </c>
      <c r="E296" s="1">
        <v>0</v>
      </c>
      <c r="F296" s="1">
        <v>0</v>
      </c>
      <c r="G296" s="2">
        <f t="shared" si="12"/>
        <v>126564.27480000001</v>
      </c>
      <c r="H296" s="2">
        <f t="shared" si="13"/>
        <v>0.969999999855645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369594.5</v>
      </c>
      <c r="D298" s="1">
        <f>'PR-RAS'!E302</f>
        <v>764744.53</v>
      </c>
      <c r="E298" s="1">
        <v>0</v>
      </c>
      <c r="F298" s="1">
        <v>0</v>
      </c>
      <c r="G298" s="2">
        <f t="shared" si="12"/>
        <v>564027.81732000003</v>
      </c>
      <c r="H298" s="2">
        <f t="shared" si="13"/>
        <v>0.96999999997206032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30758.22</v>
      </c>
      <c r="D300" s="1">
        <f>'PR-RAS'!E304</f>
        <v>23684.9</v>
      </c>
      <c r="E300" s="1">
        <v>0</v>
      </c>
      <c r="F300" s="1">
        <v>0</v>
      </c>
      <c r="G300" s="2">
        <f t="shared" si="12"/>
        <v>23360.277979999999</v>
      </c>
      <c r="H300" s="2">
        <f t="shared" si="13"/>
        <v>0.31999999999970896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313946.46999999997</v>
      </c>
      <c r="D355" s="1">
        <f>'PR-RAS'!E360</f>
        <v>497289.32</v>
      </c>
      <c r="E355" s="1">
        <v>0</v>
      </c>
      <c r="F355" s="1">
        <v>0</v>
      </c>
      <c r="G355" s="2">
        <f t="shared" si="12"/>
        <v>463217.88893999992</v>
      </c>
      <c r="H355" s="2">
        <f t="shared" si="13"/>
        <v>0.78999999997904524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44898.75</v>
      </c>
      <c r="D356" s="1">
        <f>'PR-RAS'!E361</f>
        <v>25000</v>
      </c>
      <c r="E356" s="1">
        <v>0</v>
      </c>
      <c r="F356" s="1">
        <v>0</v>
      </c>
      <c r="G356" s="2">
        <f t="shared" si="12"/>
        <v>33689.056250000001</v>
      </c>
      <c r="H356" s="2">
        <f t="shared" si="13"/>
        <v>0.25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37100</v>
      </c>
      <c r="D357" s="1">
        <f>'PR-RAS'!E362</f>
        <v>25000</v>
      </c>
      <c r="E357" s="1">
        <v>0</v>
      </c>
      <c r="F357" s="1">
        <v>0</v>
      </c>
      <c r="G357" s="2">
        <f t="shared" si="12"/>
        <v>31007.599999999999</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37100</v>
      </c>
      <c r="D358" s="1">
        <f>'PR-RAS'!E363</f>
        <v>25000</v>
      </c>
      <c r="E358" s="1">
        <v>0</v>
      </c>
      <c r="F358" s="1">
        <v>0</v>
      </c>
      <c r="G358" s="2">
        <f t="shared" si="12"/>
        <v>31094.699999999997</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7798.75</v>
      </c>
      <c r="D361" s="1">
        <f>'PR-RAS'!E366</f>
        <v>0</v>
      </c>
      <c r="E361" s="1">
        <v>0</v>
      </c>
      <c r="F361" s="1">
        <v>0</v>
      </c>
      <c r="G361" s="2">
        <f t="shared" si="12"/>
        <v>2807.5499999999997</v>
      </c>
      <c r="H361" s="2">
        <f t="shared" si="13"/>
        <v>0.25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7798.75</v>
      </c>
      <c r="D367" s="1">
        <f>'PR-RAS'!E372</f>
        <v>0</v>
      </c>
      <c r="E367" s="1">
        <v>0</v>
      </c>
      <c r="F367" s="1">
        <v>0</v>
      </c>
      <c r="G367" s="2">
        <f t="shared" si="12"/>
        <v>2854.3424999999997</v>
      </c>
      <c r="H367" s="2">
        <f t="shared" si="13"/>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255109.15999999997</v>
      </c>
      <c r="D368" s="1">
        <f>'PR-RAS'!E373</f>
        <v>465999.94</v>
      </c>
      <c r="E368" s="1">
        <v>0</v>
      </c>
      <c r="F368" s="1">
        <v>0</v>
      </c>
      <c r="G368" s="2">
        <f t="shared" si="12"/>
        <v>435669.01767999999</v>
      </c>
      <c r="H368" s="2">
        <f t="shared" si="13"/>
        <v>0.21999999997206032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184206.33</v>
      </c>
      <c r="D369" s="1">
        <f>'PR-RAS'!E374</f>
        <v>388426.36</v>
      </c>
      <c r="E369" s="1">
        <v>0</v>
      </c>
      <c r="F369" s="1">
        <v>0</v>
      </c>
      <c r="G369" s="2">
        <f t="shared" si="12"/>
        <v>353669.73039999994</v>
      </c>
      <c r="H369" s="2">
        <f t="shared" si="13"/>
        <v>0.68999999997322448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5750</v>
      </c>
      <c r="D371" s="1">
        <f>'PR-RAS'!E376</f>
        <v>10031.879999999999</v>
      </c>
      <c r="E371" s="1">
        <v>0</v>
      </c>
      <c r="F371" s="1">
        <v>0</v>
      </c>
      <c r="G371" s="2">
        <f t="shared" si="12"/>
        <v>9551.0911999999989</v>
      </c>
      <c r="H371" s="2">
        <f t="shared" si="13"/>
        <v>0.12000000000080036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1750</v>
      </c>
      <c r="D372" s="1">
        <f>'PR-RAS'!E377</f>
        <v>16875</v>
      </c>
      <c r="E372" s="1">
        <v>0</v>
      </c>
      <c r="F372" s="1">
        <v>0</v>
      </c>
      <c r="G372" s="2">
        <f t="shared" si="12"/>
        <v>13170.5</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176706.33</v>
      </c>
      <c r="D373" s="1">
        <f>'PR-RAS'!E378</f>
        <v>361519.48</v>
      </c>
      <c r="E373" s="1">
        <v>0</v>
      </c>
      <c r="F373" s="1">
        <v>0</v>
      </c>
      <c r="G373" s="2">
        <f t="shared" si="12"/>
        <v>334705.24787999998</v>
      </c>
      <c r="H373" s="2">
        <f t="shared" si="13"/>
        <v>0.80999999996856786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45090.33</v>
      </c>
      <c r="D374" s="1">
        <f>'PR-RAS'!E379</f>
        <v>9834.08</v>
      </c>
      <c r="E374" s="1">
        <v>0</v>
      </c>
      <c r="F374" s="1">
        <v>0</v>
      </c>
      <c r="G374" s="2">
        <f t="shared" si="12"/>
        <v>24154.916770000003</v>
      </c>
      <c r="H374" s="2">
        <f t="shared" si="13"/>
        <v>0.41000000000167347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8366.16</v>
      </c>
      <c r="D375" s="1">
        <f>'PR-RAS'!E380</f>
        <v>1988.16</v>
      </c>
      <c r="E375" s="1">
        <v>0</v>
      </c>
      <c r="F375" s="1">
        <v>0</v>
      </c>
      <c r="G375" s="2">
        <f t="shared" si="12"/>
        <v>4616.08752</v>
      </c>
      <c r="H375" s="2">
        <f t="shared" si="13"/>
        <v>0.31999999999993634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1335.25</v>
      </c>
      <c r="D377" s="1">
        <f>'PR-RAS'!E382</f>
        <v>0</v>
      </c>
      <c r="E377" s="1">
        <v>0</v>
      </c>
      <c r="F377" s="1">
        <v>0</v>
      </c>
      <c r="G377" s="2">
        <f t="shared" si="12"/>
        <v>502.05399999999997</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1713.6</v>
      </c>
      <c r="D380" s="1">
        <f>'PR-RAS'!E385</f>
        <v>0</v>
      </c>
      <c r="E380" s="1">
        <v>0</v>
      </c>
      <c r="F380" s="1">
        <v>0</v>
      </c>
      <c r="G380" s="2">
        <f t="shared" si="12"/>
        <v>649.45439999999996</v>
      </c>
      <c r="H380" s="2">
        <f t="shared" si="13"/>
        <v>0.40000000000009095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33675.32</v>
      </c>
      <c r="D381" s="1">
        <f>'PR-RAS'!E386</f>
        <v>7845.92</v>
      </c>
      <c r="E381" s="1">
        <v>0</v>
      </c>
      <c r="F381" s="1">
        <v>0</v>
      </c>
      <c r="G381" s="2">
        <f t="shared" si="12"/>
        <v>18759.520800000002</v>
      </c>
      <c r="H381" s="2">
        <f t="shared" si="13"/>
        <v>0.3999999999996362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21452</v>
      </c>
      <c r="E393" s="1">
        <v>0</v>
      </c>
      <c r="F393" s="1">
        <v>0</v>
      </c>
      <c r="G393" s="2">
        <f t="shared" si="12"/>
        <v>16818.368000000002</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21452</v>
      </c>
      <c r="E394" s="1">
        <v>0</v>
      </c>
      <c r="F394" s="1">
        <v>0</v>
      </c>
      <c r="G394" s="2">
        <f t="shared" si="12"/>
        <v>16861.272000000001</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25812.5</v>
      </c>
      <c r="D396" s="1">
        <f>'PR-RAS'!E401</f>
        <v>46287.5</v>
      </c>
      <c r="E396" s="1">
        <v>0</v>
      </c>
      <c r="F396" s="1">
        <v>0</v>
      </c>
      <c r="G396" s="2">
        <f t="shared" si="12"/>
        <v>46763.0625</v>
      </c>
      <c r="H396" s="2">
        <f t="shared" si="13"/>
        <v>1</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1687.5</v>
      </c>
      <c r="D398" s="1">
        <f>'PR-RAS'!E403</f>
        <v>3375</v>
      </c>
      <c r="E398" s="1">
        <v>0</v>
      </c>
      <c r="F398" s="1">
        <v>0</v>
      </c>
      <c r="G398" s="2">
        <f t="shared" si="12"/>
        <v>3349.6875</v>
      </c>
      <c r="H398" s="2">
        <f t="shared" si="13"/>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24125</v>
      </c>
      <c r="D400" s="1">
        <f>'PR-RAS'!E405</f>
        <v>42912.5</v>
      </c>
      <c r="E400" s="1">
        <v>0</v>
      </c>
      <c r="F400" s="1">
        <v>0</v>
      </c>
      <c r="G400" s="2">
        <f t="shared" si="12"/>
        <v>43870.05</v>
      </c>
      <c r="H400" s="2">
        <f t="shared" si="13"/>
        <v>0.5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13938.56</v>
      </c>
      <c r="D407" s="1">
        <f>'PR-RAS'!E412</f>
        <v>6289.38</v>
      </c>
      <c r="E407" s="1">
        <v>0</v>
      </c>
      <c r="F407" s="1">
        <v>0</v>
      </c>
      <c r="G407" s="2">
        <f t="shared" si="12"/>
        <v>10766.031920000001</v>
      </c>
      <c r="H407" s="2">
        <f t="shared" si="13"/>
        <v>0.82000000000061846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13938.56</v>
      </c>
      <c r="D408" s="1">
        <f>'PR-RAS'!E413</f>
        <v>6289.38</v>
      </c>
      <c r="E408" s="1">
        <v>0</v>
      </c>
      <c r="F408" s="1">
        <v>0</v>
      </c>
      <c r="G408" s="2">
        <f t="shared" si="12"/>
        <v>10792.549239999998</v>
      </c>
      <c r="H408" s="2">
        <f t="shared" si="13"/>
        <v>0.82000000000061846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313946.46999999997</v>
      </c>
      <c r="D413" s="1">
        <f>'PR-RAS'!E418</f>
        <v>497289.32</v>
      </c>
      <c r="E413" s="1">
        <v>0</v>
      </c>
      <c r="F413" s="1">
        <v>0</v>
      </c>
      <c r="G413" s="2">
        <f t="shared" si="12"/>
        <v>539112.34531999996</v>
      </c>
      <c r="H413" s="2">
        <f t="shared" si="13"/>
        <v>0.78999999997904524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355663.26</v>
      </c>
      <c r="D415" s="1">
        <f>'PR-RAS'!E420</f>
        <v>758742.41</v>
      </c>
      <c r="E415" s="1">
        <v>0</v>
      </c>
      <c r="F415" s="1">
        <v>0</v>
      </c>
      <c r="G415" s="2">
        <f t="shared" si="12"/>
        <v>775483.30512000003</v>
      </c>
      <c r="H415" s="2">
        <f t="shared" si="13"/>
        <v>0.67000000004190952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690647.1100000001</v>
      </c>
      <c r="D417" s="1">
        <f>'PR-RAS'!E422</f>
        <v>785538.7</v>
      </c>
      <c r="E417" s="1">
        <v>0</v>
      </c>
      <c r="F417" s="1">
        <v>0</v>
      </c>
      <c r="G417" s="2">
        <f t="shared" si="12"/>
        <v>940877.39615999989</v>
      </c>
      <c r="H417" s="2">
        <f t="shared" si="13"/>
        <v>0.41000000014901161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782349.08</v>
      </c>
      <c r="D418" s="1">
        <f>'PR-RAS'!E423</f>
        <v>1179434.55</v>
      </c>
      <c r="E418" s="1">
        <v>0</v>
      </c>
      <c r="F418" s="1">
        <v>0</v>
      </c>
      <c r="G418" s="2">
        <f t="shared" si="12"/>
        <v>1309887.9810599999</v>
      </c>
      <c r="H418" s="2">
        <f t="shared" si="13"/>
        <v>0.52999999991152436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91701.969999999856</v>
      </c>
      <c r="D420" s="1">
        <f>'PR-RAS'!E425</f>
        <v>393895.85000000009</v>
      </c>
      <c r="E420" s="1">
        <v>0</v>
      </c>
      <c r="F420" s="1">
        <v>0</v>
      </c>
      <c r="G420" s="2">
        <f t="shared" si="12"/>
        <v>368507.84772999998</v>
      </c>
      <c r="H420" s="2">
        <f t="shared" si="13"/>
        <v>0.18000000005122274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13931.239999999991</v>
      </c>
      <c r="D421" s="1">
        <f>'PR-RAS'!E426</f>
        <v>6002.1199999999953</v>
      </c>
      <c r="E421" s="1">
        <v>0</v>
      </c>
      <c r="F421" s="1">
        <v>0</v>
      </c>
      <c r="G421" s="2">
        <f t="shared" si="12"/>
        <v>10892.901599999992</v>
      </c>
      <c r="H421" s="2">
        <f t="shared" si="13"/>
        <v>0.35999999998603016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30758.22</v>
      </c>
      <c r="D423" s="1">
        <f>'PR-RAS'!E428</f>
        <v>23684.9</v>
      </c>
      <c r="E423" s="1">
        <v>0</v>
      </c>
      <c r="F423" s="1">
        <v>0</v>
      </c>
      <c r="G423" s="2">
        <f t="shared" si="12"/>
        <v>32970.024440000001</v>
      </c>
      <c r="H423" s="2">
        <f t="shared" si="13"/>
        <v>0.31999999999970896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98147.069999999992</v>
      </c>
      <c r="D424" s="1">
        <f>'PR-RAS'!E430</f>
        <v>237242.34</v>
      </c>
      <c r="E424" s="1">
        <v>0</v>
      </c>
      <c r="F424" s="1">
        <v>0</v>
      </c>
      <c r="G424" s="2">
        <f t="shared" si="12"/>
        <v>242223.23024999999</v>
      </c>
      <c r="H424" s="2">
        <f t="shared" si="13"/>
        <v>0.40999999998894054</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609.05999999999995</v>
      </c>
      <c r="D425" s="1">
        <f>'PR-RAS'!E431</f>
        <v>211.02</v>
      </c>
      <c r="E425" s="1">
        <v>0</v>
      </c>
      <c r="F425" s="1">
        <v>0</v>
      </c>
      <c r="G425" s="2">
        <f t="shared" si="12"/>
        <v>437.18639999999994</v>
      </c>
      <c r="H425" s="2">
        <f t="shared" si="13"/>
        <v>7.9999999999955662E-2</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609.05999999999995</v>
      </c>
      <c r="D431" s="1">
        <f>'PR-RAS'!E437</f>
        <v>211.02</v>
      </c>
      <c r="E431" s="1">
        <v>0</v>
      </c>
      <c r="F431" s="1">
        <v>0</v>
      </c>
      <c r="G431" s="2">
        <f t="shared" si="12"/>
        <v>443.37299999999993</v>
      </c>
      <c r="H431" s="2">
        <f t="shared" si="13"/>
        <v>7.9999999999955662E-2</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609.05999999999995</v>
      </c>
      <c r="D432" s="1">
        <f>'PR-RAS'!E438</f>
        <v>211.02</v>
      </c>
      <c r="E432" s="1">
        <v>0</v>
      </c>
      <c r="F432" s="1">
        <v>0</v>
      </c>
      <c r="G432" s="2">
        <f t="shared" si="12"/>
        <v>444.40409999999997</v>
      </c>
      <c r="H432" s="2">
        <f t="shared" si="13"/>
        <v>7.9999999999955662E-2</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97538.01</v>
      </c>
      <c r="D485" s="1">
        <f>'PR-RAS'!E491</f>
        <v>237031.32</v>
      </c>
      <c r="E485" s="1">
        <v>0</v>
      </c>
      <c r="F485" s="1">
        <v>0</v>
      </c>
      <c r="G485" s="2">
        <f t="shared" si="12"/>
        <v>276654.71460000001</v>
      </c>
      <c r="H485" s="2">
        <f t="shared" si="13"/>
        <v>0.33000000000174623</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97538.01</v>
      </c>
      <c r="D491" s="1">
        <f>'PR-RAS'!E497</f>
        <v>76730.36</v>
      </c>
      <c r="E491" s="1">
        <v>0</v>
      </c>
      <c r="F491" s="1">
        <v>0</v>
      </c>
      <c r="G491" s="2">
        <f t="shared" si="12"/>
        <v>122989.37769999998</v>
      </c>
      <c r="H491" s="2">
        <f t="shared" si="13"/>
        <v>0.36999999999534339</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97538.01</v>
      </c>
      <c r="D492" s="1">
        <f>'PR-RAS'!E498</f>
        <v>76730.36</v>
      </c>
      <c r="E492" s="1">
        <v>0</v>
      </c>
      <c r="F492" s="1">
        <v>0</v>
      </c>
      <c r="G492" s="2">
        <f t="shared" si="12"/>
        <v>123240.37642999999</v>
      </c>
      <c r="H492" s="2">
        <f t="shared" si="13"/>
        <v>0.36999999999534339</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160300.96</v>
      </c>
      <c r="E496" s="1">
        <v>0</v>
      </c>
      <c r="F496" s="1">
        <v>0</v>
      </c>
      <c r="G496" s="2">
        <f t="shared" si="12"/>
        <v>158697.9504</v>
      </c>
      <c r="H496" s="2">
        <f t="shared" si="13"/>
        <v>4.0000000008149073E-2</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160300.96</v>
      </c>
      <c r="E497" s="1">
        <v>0</v>
      </c>
      <c r="F497" s="1">
        <v>0</v>
      </c>
      <c r="G497" s="2">
        <f t="shared" si="12"/>
        <v>159018.55231999999</v>
      </c>
      <c r="H497" s="2">
        <f t="shared" si="13"/>
        <v>4.0000000008149073E-2</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73.400000000000006</v>
      </c>
      <c r="D529" s="1">
        <f>'PR-RAS'!E535</f>
        <v>57508.22</v>
      </c>
      <c r="E529" s="1">
        <v>0</v>
      </c>
      <c r="F529" s="1">
        <v>0</v>
      </c>
      <c r="G529" s="2">
        <f t="shared" ref="G529:G836" si="14">(B529/1000)*(C529*1+D529*2)</f>
        <v>60767.435519999999</v>
      </c>
      <c r="H529" s="2">
        <f t="shared" ref="H529:H836" si="15">ABS(C529-ROUND(C529,0))+ABS(D529-ROUND(D529,0))</f>
        <v>0.62000000000116984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73.400000000000006</v>
      </c>
      <c r="D591" s="1">
        <f>'PR-RAS'!E597</f>
        <v>57508.22</v>
      </c>
      <c r="E591" s="1">
        <v>0</v>
      </c>
      <c r="F591" s="1">
        <v>0</v>
      </c>
      <c r="G591" s="2">
        <f t="shared" si="14"/>
        <v>67903.005599999989</v>
      </c>
      <c r="H591" s="2">
        <f t="shared" si="15"/>
        <v>0.62000000000116984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9508.23</v>
      </c>
      <c r="E597" s="1">
        <v>0</v>
      </c>
      <c r="F597" s="1">
        <v>0</v>
      </c>
      <c r="G597" s="2">
        <f t="shared" si="14"/>
        <v>11333.810159999999</v>
      </c>
      <c r="H597" s="2">
        <f t="shared" si="15"/>
        <v>0.22999999999956344</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9508.23</v>
      </c>
      <c r="E598" s="1">
        <v>0</v>
      </c>
      <c r="F598" s="1">
        <v>0</v>
      </c>
      <c r="G598" s="2">
        <f t="shared" si="14"/>
        <v>11352.82662</v>
      </c>
      <c r="H598" s="2">
        <f t="shared" si="15"/>
        <v>0.22999999999956344</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47999.99</v>
      </c>
      <c r="E603" s="1">
        <v>0</v>
      </c>
      <c r="F603" s="1">
        <v>0</v>
      </c>
      <c r="G603" s="2">
        <f t="shared" si="14"/>
        <v>57791.987959999999</v>
      </c>
      <c r="H603" s="2">
        <f t="shared" si="15"/>
        <v>1.0000000002037268E-2</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47999.99</v>
      </c>
      <c r="E604" s="1">
        <v>0</v>
      </c>
      <c r="F604" s="1">
        <v>0</v>
      </c>
      <c r="G604" s="2">
        <f t="shared" si="14"/>
        <v>57887.987939999999</v>
      </c>
      <c r="H604" s="2">
        <f t="shared" si="15"/>
        <v>1.0000000002037268E-2</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73.400000000000006</v>
      </c>
      <c r="D615" s="1">
        <f>'PR-RAS'!E621</f>
        <v>0</v>
      </c>
      <c r="E615" s="1">
        <v>0</v>
      </c>
      <c r="F615" s="1">
        <v>0</v>
      </c>
      <c r="G615" s="2">
        <f t="shared" si="14"/>
        <v>45.067600000000006</v>
      </c>
      <c r="H615" s="2">
        <f t="shared" si="15"/>
        <v>0.40000000000000568</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73.400000000000006</v>
      </c>
      <c r="D616" s="1">
        <f>'PR-RAS'!E622</f>
        <v>0</v>
      </c>
      <c r="E616" s="1">
        <v>0</v>
      </c>
      <c r="F616" s="1">
        <v>0</v>
      </c>
      <c r="G616" s="2">
        <f t="shared" si="14"/>
        <v>45.141000000000005</v>
      </c>
      <c r="H616" s="2">
        <f t="shared" si="15"/>
        <v>0.40000000000000568</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98073.67</v>
      </c>
      <c r="D633" s="1">
        <f>'PR-RAS'!E639</f>
        <v>179734.12</v>
      </c>
      <c r="E633" s="1">
        <v>0</v>
      </c>
      <c r="F633" s="1">
        <v>0</v>
      </c>
      <c r="G633" s="2">
        <f t="shared" si="14"/>
        <v>289166.48712000001</v>
      </c>
      <c r="H633" s="2">
        <f t="shared" si="15"/>
        <v>0.44999999999708962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180698.37</v>
      </c>
      <c r="D635" s="1">
        <f>'PR-RAS'!E641</f>
        <v>92733.27</v>
      </c>
      <c r="E635" s="1">
        <v>0</v>
      </c>
      <c r="F635" s="1">
        <v>0</v>
      </c>
      <c r="G635" s="2">
        <f t="shared" si="14"/>
        <v>232148.55294000002</v>
      </c>
      <c r="H635" s="2">
        <f t="shared" si="15"/>
        <v>0.63999999999941792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788794.18</v>
      </c>
      <c r="D637" s="1">
        <f>'PR-RAS'!E643</f>
        <v>1022781.0399999999</v>
      </c>
      <c r="E637" s="1">
        <v>0</v>
      </c>
      <c r="F637" s="1">
        <v>0</v>
      </c>
      <c r="G637" s="2">
        <f t="shared" si="14"/>
        <v>1802650.58136</v>
      </c>
      <c r="H637" s="2">
        <f t="shared" si="15"/>
        <v>0.21999999997206032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782422.48</v>
      </c>
      <c r="D638" s="1">
        <f>'PR-RAS'!E644</f>
        <v>1236942.77</v>
      </c>
      <c r="E638" s="1">
        <v>0</v>
      </c>
      <c r="F638" s="1">
        <v>0</v>
      </c>
      <c r="G638" s="2">
        <f t="shared" si="14"/>
        <v>2074268.2087400001</v>
      </c>
      <c r="H638" s="2">
        <f t="shared" si="15"/>
        <v>0.7099999999627471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6371.7000000000698</v>
      </c>
      <c r="D639" s="1">
        <f>'PR-RAS'!E645</f>
        <v>0</v>
      </c>
      <c r="E639" s="1">
        <v>0</v>
      </c>
      <c r="F639" s="1">
        <v>0</v>
      </c>
      <c r="G639" s="2">
        <f t="shared" si="14"/>
        <v>4065.1446000000446</v>
      </c>
      <c r="H639" s="2">
        <f t="shared" si="15"/>
        <v>0.29999999993015081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214161.7300000001</v>
      </c>
      <c r="E640" s="1">
        <v>0</v>
      </c>
      <c r="F640" s="1">
        <v>0</v>
      </c>
      <c r="G640" s="2">
        <f t="shared" si="14"/>
        <v>273698.69094000012</v>
      </c>
      <c r="H640" s="2">
        <f t="shared" si="15"/>
        <v>0.26999999990221113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194629.61</v>
      </c>
      <c r="D641" s="1">
        <f>'PR-RAS'!E647</f>
        <v>98735.39</v>
      </c>
      <c r="E641" s="1">
        <v>0</v>
      </c>
      <c r="F641" s="1">
        <v>0</v>
      </c>
      <c r="G641" s="2">
        <f t="shared" si="14"/>
        <v>250944.24960000001</v>
      </c>
      <c r="H641" s="2">
        <f t="shared" si="15"/>
        <v>0.78000000001338776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201001.31000000006</v>
      </c>
      <c r="D643" s="1">
        <f>'PR-RAS'!E649</f>
        <v>0</v>
      </c>
      <c r="E643" s="1">
        <v>0</v>
      </c>
      <c r="F643" s="1">
        <v>0</v>
      </c>
      <c r="G643" s="2">
        <f t="shared" si="14"/>
        <v>129042.84102000004</v>
      </c>
      <c r="H643" s="2">
        <f t="shared" si="15"/>
        <v>0.31000000005587935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115426.3400000001</v>
      </c>
      <c r="E644" s="1">
        <v>0</v>
      </c>
      <c r="F644" s="1">
        <v>0</v>
      </c>
      <c r="G644" s="2">
        <f t="shared" si="14"/>
        <v>148438.27324000013</v>
      </c>
      <c r="H644" s="2">
        <f t="shared" si="15"/>
        <v>0.34000000009837095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319084.15999999997</v>
      </c>
      <c r="D646" s="1">
        <f>'PR-RAS'!E653</f>
        <v>198197.15</v>
      </c>
      <c r="E646" s="1">
        <v>0</v>
      </c>
      <c r="F646" s="1">
        <v>0</v>
      </c>
      <c r="G646" s="2">
        <f t="shared" si="14"/>
        <v>461483.6067</v>
      </c>
      <c r="H646" s="2">
        <f t="shared" si="15"/>
        <v>0.30999999996856786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803063.84</v>
      </c>
      <c r="D647" s="1">
        <f>'PR-RAS'!E654</f>
        <v>1475799.02</v>
      </c>
      <c r="E647" s="1">
        <v>0</v>
      </c>
      <c r="F647" s="1">
        <v>0</v>
      </c>
      <c r="G647" s="2">
        <f t="shared" si="14"/>
        <v>2425511.57448</v>
      </c>
      <c r="H647" s="2">
        <f t="shared" si="15"/>
        <v>0.18000000005122274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631165.43999999994</v>
      </c>
      <c r="D648" s="1">
        <f>'PR-RAS'!E655</f>
        <v>1673996.17</v>
      </c>
      <c r="E648" s="1">
        <v>0</v>
      </c>
      <c r="F648" s="1">
        <v>0</v>
      </c>
      <c r="G648" s="2">
        <f t="shared" si="14"/>
        <v>2574515.08366</v>
      </c>
      <c r="H648" s="2">
        <f t="shared" si="15"/>
        <v>0.60999999986961484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490982.56000000006</v>
      </c>
      <c r="D649" s="1">
        <f>'PR-RAS'!E656</f>
        <v>0</v>
      </c>
      <c r="E649" s="1">
        <v>0</v>
      </c>
      <c r="F649" s="1">
        <v>0</v>
      </c>
      <c r="G649" s="2">
        <f t="shared" si="14"/>
        <v>318156.69888000004</v>
      </c>
      <c r="H649" s="2">
        <f t="shared" si="15"/>
        <v>0.43999999994412065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9</v>
      </c>
      <c r="D650" s="1">
        <f>'PR-RAS'!E657</f>
        <v>19</v>
      </c>
      <c r="E650" s="1">
        <v>0</v>
      </c>
      <c r="F650" s="1">
        <v>0</v>
      </c>
      <c r="G650" s="2">
        <f t="shared" si="14"/>
        <v>30.503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9</v>
      </c>
      <c r="D652" s="1">
        <f>'PR-RAS'!E659</f>
        <v>19</v>
      </c>
      <c r="E652" s="1">
        <v>0</v>
      </c>
      <c r="F652" s="1">
        <v>0</v>
      </c>
      <c r="G652" s="2">
        <f t="shared" si="14"/>
        <v>30.597000000000001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7537.87</v>
      </c>
      <c r="E657" s="1">
        <v>0</v>
      </c>
      <c r="F657" s="1">
        <v>0</v>
      </c>
      <c r="G657" s="2">
        <f t="shared" si="16"/>
        <v>9889.6854400000011</v>
      </c>
      <c r="H657" s="2">
        <f t="shared" si="17"/>
        <v>0.13000000000010914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264846.24</v>
      </c>
      <c r="D662" s="1">
        <f>'PR-RAS'!E669</f>
        <v>87480</v>
      </c>
      <c r="E662" s="1">
        <v>0</v>
      </c>
      <c r="F662" s="1">
        <v>0</v>
      </c>
      <c r="G662" s="2">
        <f t="shared" si="14"/>
        <v>290711.92463999998</v>
      </c>
      <c r="H662" s="2">
        <f t="shared" si="15"/>
        <v>0.23999999999068677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1433.28</v>
      </c>
      <c r="E663" s="1">
        <v>0</v>
      </c>
      <c r="F663" s="1">
        <v>0</v>
      </c>
      <c r="G663" s="2">
        <f t="shared" si="14"/>
        <v>1897.66272</v>
      </c>
      <c r="H663" s="2">
        <f t="shared" si="15"/>
        <v>0.27999999999997272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6986.64</v>
      </c>
      <c r="D666" s="1">
        <f>'PR-RAS'!E673</f>
        <v>44200</v>
      </c>
      <c r="E666" s="1">
        <v>0</v>
      </c>
      <c r="F666" s="1">
        <v>0</v>
      </c>
      <c r="G666" s="2">
        <f t="shared" si="14"/>
        <v>63432.115600000005</v>
      </c>
      <c r="H666" s="2">
        <f t="shared" si="15"/>
        <v>0.35999999999967258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15000</v>
      </c>
      <c r="E667" s="1">
        <v>0</v>
      </c>
      <c r="F667" s="1">
        <v>0</v>
      </c>
      <c r="G667" s="2">
        <f t="shared" si="14"/>
        <v>19980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6900.3</v>
      </c>
      <c r="E670" s="1">
        <v>0</v>
      </c>
      <c r="F670" s="1">
        <v>0</v>
      </c>
      <c r="G670" s="2">
        <f t="shared" si="14"/>
        <v>9232.6014000000014</v>
      </c>
      <c r="H670" s="2">
        <f t="shared" si="15"/>
        <v>0.3000000000001819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12093.6</v>
      </c>
      <c r="D674" s="1">
        <f>'PR-RAS'!E681</f>
        <v>0</v>
      </c>
      <c r="E674" s="1">
        <v>0</v>
      </c>
      <c r="F674" s="1">
        <v>0</v>
      </c>
      <c r="G674" s="2">
        <f t="shared" si="14"/>
        <v>8138.9928000000009</v>
      </c>
      <c r="H674" s="2">
        <f t="shared" si="15"/>
        <v>0.3999999999996362</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186102.66</v>
      </c>
      <c r="D695" s="1">
        <f>'PR-RAS'!E702</f>
        <v>118114.92</v>
      </c>
      <c r="E695" s="1">
        <v>0</v>
      </c>
      <c r="F695" s="1">
        <v>0</v>
      </c>
      <c r="G695" s="2">
        <f t="shared" si="14"/>
        <v>293098.755</v>
      </c>
      <c r="H695" s="2">
        <f t="shared" si="15"/>
        <v>0.41999999999825377</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3919.44</v>
      </c>
      <c r="E704" s="1">
        <v>0</v>
      </c>
      <c r="F704" s="1">
        <v>0</v>
      </c>
      <c r="G704" s="2">
        <f t="shared" ref="G704:G707" si="20">(B704/1000)*(C704*1+D704*2)</f>
        <v>5510.7326400000002</v>
      </c>
      <c r="H704" s="2">
        <f t="shared" ref="H704:H707" si="21">ABS(C704-ROUND(C704,0))+ABS(D704-ROUND(D704,0))</f>
        <v>0.44000000000005457</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0.44</v>
      </c>
      <c r="E705" s="1">
        <v>0</v>
      </c>
      <c r="F705" s="1">
        <v>0</v>
      </c>
      <c r="G705" s="2">
        <f t="shared" si="20"/>
        <v>0.61951999999999996</v>
      </c>
      <c r="H705" s="2">
        <f t="shared" si="21"/>
        <v>0.44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496.04</v>
      </c>
      <c r="D727" s="1">
        <f>'PR-RAS'!E734</f>
        <v>770.45</v>
      </c>
      <c r="E727" s="1">
        <v>0</v>
      </c>
      <c r="F727" s="1">
        <v>0</v>
      </c>
      <c r="G727" s="2">
        <f t="shared" si="14"/>
        <v>1478.81844</v>
      </c>
      <c r="H727" s="2">
        <f t="shared" si="15"/>
        <v>0.49000000000006594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4174.75</v>
      </c>
      <c r="E730" s="1">
        <v>0</v>
      </c>
      <c r="F730" s="1">
        <v>0</v>
      </c>
      <c r="G730" s="2">
        <f t="shared" si="14"/>
        <v>6086.7855</v>
      </c>
      <c r="H730" s="2">
        <f t="shared" si="15"/>
        <v>0.25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1791.66</v>
      </c>
      <c r="E731" s="1">
        <v>0</v>
      </c>
      <c r="F731" s="1">
        <v>0</v>
      </c>
      <c r="G731" s="2">
        <f t="shared" si="14"/>
        <v>2615.8236000000002</v>
      </c>
      <c r="H731" s="2">
        <f t="shared" si="15"/>
        <v>0.33999999999991815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1679.75</v>
      </c>
      <c r="D734" s="1">
        <f>'PR-RAS'!E741</f>
        <v>1045.1099999999999</v>
      </c>
      <c r="E734" s="1">
        <v>0</v>
      </c>
      <c r="F734" s="1">
        <v>0</v>
      </c>
      <c r="G734" s="2">
        <f t="shared" si="14"/>
        <v>2763.3880099999997</v>
      </c>
      <c r="H734" s="2">
        <f t="shared" si="15"/>
        <v>0.35999999999989996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1054.5</v>
      </c>
      <c r="E750" s="1">
        <v>0</v>
      </c>
      <c r="F750" s="1">
        <v>0</v>
      </c>
      <c r="G750" s="2">
        <f t="shared" si="14"/>
        <v>1579.6410000000001</v>
      </c>
      <c r="H750" s="2">
        <f t="shared" si="15"/>
        <v>0.5</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1708.16</v>
      </c>
      <c r="D753" s="1">
        <f>'PR-RAS'!E760</f>
        <v>826.68</v>
      </c>
      <c r="E753" s="1">
        <v>0</v>
      </c>
      <c r="F753" s="1">
        <v>0</v>
      </c>
      <c r="G753" s="2">
        <f t="shared" si="14"/>
        <v>2527.8630400000002</v>
      </c>
      <c r="H753" s="2">
        <f t="shared" si="15"/>
        <v>0.48000000000013188</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2998.07</v>
      </c>
      <c r="D775" s="1">
        <f>'PR-RAS'!E782</f>
        <v>3188.99</v>
      </c>
      <c r="E775" s="1">
        <v>0</v>
      </c>
      <c r="F775" s="1">
        <v>0</v>
      </c>
      <c r="G775" s="2">
        <f t="shared" si="14"/>
        <v>7257.0626999999995</v>
      </c>
      <c r="H775" s="2">
        <f t="shared" si="15"/>
        <v>8.0000000000381988E-2</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1200</v>
      </c>
      <c r="D836" s="1">
        <f>'PR-RAS'!E843</f>
        <v>2000</v>
      </c>
      <c r="E836" s="1">
        <v>0</v>
      </c>
      <c r="F836" s="1">
        <v>0</v>
      </c>
      <c r="G836" s="2">
        <f t="shared" si="14"/>
        <v>4342</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3583.35</v>
      </c>
      <c r="D839" s="1">
        <f>'PR-RAS'!E846</f>
        <v>3360</v>
      </c>
      <c r="E839" s="1">
        <v>0</v>
      </c>
      <c r="F839" s="1">
        <v>0</v>
      </c>
      <c r="G839" s="2">
        <f t="shared" si="34"/>
        <v>8634.2073</v>
      </c>
      <c r="H839" s="2">
        <f t="shared" si="35"/>
        <v>0.34999999999990905</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2789.02</v>
      </c>
      <c r="D841" s="1">
        <f>'PR-RAS'!E848</f>
        <v>2400</v>
      </c>
      <c r="E841" s="1">
        <v>0</v>
      </c>
      <c r="F841" s="1">
        <v>0</v>
      </c>
      <c r="G841" s="2">
        <f t="shared" si="34"/>
        <v>6374.7768000000005</v>
      </c>
      <c r="H841" s="2">
        <f t="shared" si="35"/>
        <v>1.999999999998181E-2</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663.58</v>
      </c>
      <c r="D843" s="1">
        <f>'PR-RAS'!E850</f>
        <v>412.74</v>
      </c>
      <c r="E843" s="1">
        <v>0</v>
      </c>
      <c r="F843" s="1">
        <v>0</v>
      </c>
      <c r="G843" s="2">
        <f t="shared" si="34"/>
        <v>1253.7885199999998</v>
      </c>
      <c r="H843" s="2">
        <f t="shared" si="35"/>
        <v>0.67999999999994998</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715.4</v>
      </c>
      <c r="D848" s="1">
        <f>'PR-RAS'!E855</f>
        <v>627.87</v>
      </c>
      <c r="E848" s="1">
        <v>0</v>
      </c>
      <c r="F848" s="1">
        <v>0</v>
      </c>
      <c r="G848" s="2">
        <f t="shared" si="34"/>
        <v>1669.5555799999997</v>
      </c>
      <c r="H848" s="2">
        <f t="shared" si="35"/>
        <v>0.52999999999997272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97538.01</v>
      </c>
      <c r="D899" s="1">
        <f>'PR-RAS'!E906</f>
        <v>76730.36</v>
      </c>
      <c r="E899" s="1">
        <v>0</v>
      </c>
      <c r="F899" s="1">
        <v>0</v>
      </c>
      <c r="G899" s="2">
        <f t="shared" si="34"/>
        <v>225396.85953999998</v>
      </c>
      <c r="H899" s="2">
        <f t="shared" si="35"/>
        <v>0.36999999999534339</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160300.96</v>
      </c>
      <c r="E905" s="1">
        <v>0</v>
      </c>
      <c r="F905" s="1">
        <v>0</v>
      </c>
      <c r="G905" s="2">
        <f t="shared" si="34"/>
        <v>289824.13568000001</v>
      </c>
      <c r="H905" s="2">
        <f t="shared" si="35"/>
        <v>4.0000000008149073E-2</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9508.23</v>
      </c>
      <c r="E967" s="1">
        <v>0</v>
      </c>
      <c r="F967" s="1">
        <v>0</v>
      </c>
      <c r="G967" s="2">
        <f t="shared" si="34"/>
        <v>18369.90036</v>
      </c>
      <c r="H967" s="2">
        <f t="shared" si="35"/>
        <v>0.22999999999956344</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47999.99</v>
      </c>
      <c r="E973" s="1">
        <v>0</v>
      </c>
      <c r="F973" s="1">
        <v>0</v>
      </c>
      <c r="G973" s="2">
        <f t="shared" si="34"/>
        <v>93311.980559999996</v>
      </c>
      <c r="H973" s="2">
        <f t="shared" si="35"/>
        <v>1.0000000002037268E-2</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73.400000000000006</v>
      </c>
      <c r="D988" s="1">
        <f>'PR-RAS'!E995</f>
        <v>0</v>
      </c>
      <c r="E988" s="1">
        <v>0</v>
      </c>
      <c r="F988" s="1">
        <v>0</v>
      </c>
      <c r="G988" s="2">
        <f t="shared" si="34"/>
        <v>72.445800000000006</v>
      </c>
      <c r="H988" s="2">
        <f t="shared" si="35"/>
        <v>0.40000000000000568</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405332.65</v>
      </c>
      <c r="D1582" s="6"/>
      <c r="E1582" s="6">
        <v>0</v>
      </c>
      <c r="F1582" s="6">
        <v>0</v>
      </c>
      <c r="G1582" s="7">
        <f t="shared" ref="G1582:G1686" si="70">B1582/1000*C1582</f>
        <v>405.33265000000006</v>
      </c>
      <c r="H1582" s="7">
        <f t="shared" ref="H1582:H1686" si="71">ABS(C1582-ROUND(C1582,0))</f>
        <v>0.34999999997671694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1244489.5</v>
      </c>
      <c r="D1583" s="1">
        <v>0</v>
      </c>
      <c r="E1583" s="1">
        <v>0</v>
      </c>
      <c r="F1583" s="1">
        <v>0</v>
      </c>
      <c r="G1583" s="2">
        <f t="shared" si="70"/>
        <v>2488.9790000000003</v>
      </c>
      <c r="H1583" s="2">
        <f t="shared" si="71"/>
        <v>0.5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488387.06999999995</v>
      </c>
      <c r="D1585" s="1">
        <v>0</v>
      </c>
      <c r="E1585" s="1">
        <v>0</v>
      </c>
      <c r="F1585" s="1">
        <v>0</v>
      </c>
      <c r="G1585" s="2">
        <f t="shared" si="70"/>
        <v>1953.5482799999997</v>
      </c>
      <c r="H1585" s="2">
        <f t="shared" si="71"/>
        <v>6.9999999948777258E-2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181615.99</v>
      </c>
      <c r="D1586" s="1">
        <v>0</v>
      </c>
      <c r="E1586" s="1">
        <v>0</v>
      </c>
      <c r="F1586" s="1">
        <v>0</v>
      </c>
      <c r="G1586" s="2">
        <f t="shared" si="70"/>
        <v>908.07994999999994</v>
      </c>
      <c r="H1586" s="2">
        <f t="shared" si="71"/>
        <v>1.0000000009313226E-2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219049.35</v>
      </c>
      <c r="D1587" s="1">
        <v>0</v>
      </c>
      <c r="E1587" s="1">
        <v>0</v>
      </c>
      <c r="F1587" s="1">
        <v>0</v>
      </c>
      <c r="G1587" s="2">
        <f t="shared" si="70"/>
        <v>1314.2961</v>
      </c>
      <c r="H1587" s="2">
        <f t="shared" si="71"/>
        <v>0.35000000000582077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3199.4</v>
      </c>
      <c r="D1588" s="1">
        <v>0</v>
      </c>
      <c r="E1588" s="1">
        <v>0</v>
      </c>
      <c r="F1588" s="1">
        <v>0</v>
      </c>
      <c r="G1588" s="2">
        <f t="shared" si="70"/>
        <v>22.395800000000001</v>
      </c>
      <c r="H1588" s="2">
        <f t="shared" si="71"/>
        <v>0.40000000000009095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8665.24</v>
      </c>
      <c r="D1590" s="1">
        <v>0</v>
      </c>
      <c r="E1590" s="1">
        <v>0</v>
      </c>
      <c r="F1590" s="1">
        <v>0</v>
      </c>
      <c r="G1590" s="2">
        <f>B1590/1000*C1590</f>
        <v>77.987159999999989</v>
      </c>
      <c r="H1590" s="2">
        <f>ABS(C1590-ROUND(C1590,0))</f>
        <v>0.23999999999978172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8800.61</v>
      </c>
      <c r="D1591" s="1">
        <v>0</v>
      </c>
      <c r="E1591" s="1">
        <v>0</v>
      </c>
      <c r="F1591" s="1">
        <v>0</v>
      </c>
      <c r="G1591" s="2">
        <f t="shared" si="70"/>
        <v>88.006100000000004</v>
      </c>
      <c r="H1591" s="2">
        <f t="shared" si="71"/>
        <v>0.38999999999941792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67056.479999999996</v>
      </c>
      <c r="D1592" s="1">
        <v>0</v>
      </c>
      <c r="E1592" s="1">
        <v>0</v>
      </c>
      <c r="F1592" s="1">
        <v>0</v>
      </c>
      <c r="G1592" s="2">
        <f t="shared" si="70"/>
        <v>737.62127999999996</v>
      </c>
      <c r="H1592" s="2">
        <f t="shared" si="71"/>
        <v>0.47999999999592546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497289.32</v>
      </c>
      <c r="D1594" s="1">
        <v>0</v>
      </c>
      <c r="E1594" s="1">
        <v>0</v>
      </c>
      <c r="F1594" s="1">
        <v>0</v>
      </c>
      <c r="G1594" s="2">
        <f t="shared" si="70"/>
        <v>6464.76116</v>
      </c>
      <c r="H1594" s="2">
        <f t="shared" si="71"/>
        <v>0.32000000000698492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237031.32</v>
      </c>
      <c r="D1595" s="1">
        <v>0</v>
      </c>
      <c r="E1595" s="1">
        <v>0</v>
      </c>
      <c r="F1595" s="1">
        <v>0</v>
      </c>
      <c r="G1595" s="2">
        <f t="shared" si="70"/>
        <v>3318.4384800000003</v>
      </c>
      <c r="H1595" s="2">
        <f t="shared" si="71"/>
        <v>0.32000000000698492</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237031.32</v>
      </c>
      <c r="D1599" s="1">
        <v>0</v>
      </c>
      <c r="E1599" s="1">
        <v>0</v>
      </c>
      <c r="F1599" s="1">
        <v>0</v>
      </c>
      <c r="G1599" s="2">
        <f t="shared" si="70"/>
        <v>4266.56376</v>
      </c>
      <c r="H1599" s="2">
        <f t="shared" si="71"/>
        <v>0.32000000000698492</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21781.79</v>
      </c>
      <c r="D1601" s="1">
        <v>0</v>
      </c>
      <c r="E1601" s="1">
        <v>0</v>
      </c>
      <c r="F1601" s="1">
        <v>0</v>
      </c>
      <c r="G1601" s="2">
        <f>B1601/1000*C1601</f>
        <v>435.63580000000002</v>
      </c>
      <c r="H1601" s="2">
        <f>ABS(C1601-ROUND(C1601,0))</f>
        <v>0.20999999999912689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1050477.5799999998</v>
      </c>
      <c r="D1602" s="1">
        <v>0</v>
      </c>
      <c r="E1602" s="1">
        <v>0</v>
      </c>
      <c r="F1602" s="1">
        <v>0</v>
      </c>
      <c r="G1602" s="2">
        <f t="shared" si="70"/>
        <v>22060.029179999998</v>
      </c>
      <c r="H1602" s="2">
        <f t="shared" si="71"/>
        <v>0.42000000015832484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466749.41</v>
      </c>
      <c r="D1604" s="1">
        <v>0</v>
      </c>
      <c r="E1604" s="1">
        <v>0</v>
      </c>
      <c r="F1604" s="1">
        <v>0</v>
      </c>
      <c r="G1604" s="2">
        <f t="shared" si="70"/>
        <v>10735.236429999999</v>
      </c>
      <c r="H1604" s="2">
        <f t="shared" si="71"/>
        <v>0.40999999997438863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176174.82</v>
      </c>
      <c r="D1605" s="1">
        <v>0</v>
      </c>
      <c r="E1605" s="1">
        <v>0</v>
      </c>
      <c r="F1605" s="1">
        <v>0</v>
      </c>
      <c r="G1605" s="2">
        <f t="shared" si="70"/>
        <v>4228.1956799999998</v>
      </c>
      <c r="H1605" s="2">
        <f t="shared" si="71"/>
        <v>0.17999999999301508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200160.62</v>
      </c>
      <c r="D1606" s="1">
        <v>0</v>
      </c>
      <c r="E1606" s="1">
        <v>0</v>
      </c>
      <c r="F1606" s="1">
        <v>0</v>
      </c>
      <c r="G1606" s="2">
        <f t="shared" si="70"/>
        <v>5004.0155000000004</v>
      </c>
      <c r="H1606" s="2">
        <f t="shared" si="71"/>
        <v>0.38000000000465661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3936.51</v>
      </c>
      <c r="D1607" s="1">
        <v>0</v>
      </c>
      <c r="E1607" s="1">
        <v>0</v>
      </c>
      <c r="F1607" s="1">
        <v>0</v>
      </c>
      <c r="G1607" s="2">
        <f t="shared" si="70"/>
        <v>102.34926</v>
      </c>
      <c r="H1607" s="2">
        <f t="shared" si="71"/>
        <v>0.48999999999978172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8665.24</v>
      </c>
      <c r="D1609" s="1">
        <v>0</v>
      </c>
      <c r="E1609" s="1">
        <v>0</v>
      </c>
      <c r="F1609" s="1">
        <v>0</v>
      </c>
      <c r="G1609" s="2">
        <f>B1609/1000*C1609</f>
        <v>242.62672000000001</v>
      </c>
      <c r="H1609" s="2">
        <f>ABS(C1609-ROUND(C1609,0))</f>
        <v>0.23999999999978172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10500.74</v>
      </c>
      <c r="D1610" s="1">
        <v>0</v>
      </c>
      <c r="E1610" s="1">
        <v>0</v>
      </c>
      <c r="F1610" s="1">
        <v>0</v>
      </c>
      <c r="G1610" s="2">
        <f t="shared" si="70"/>
        <v>304.52145999999999</v>
      </c>
      <c r="H1610" s="2">
        <f t="shared" si="71"/>
        <v>0.26000000000021828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67056.479999999996</v>
      </c>
      <c r="D1611" s="1">
        <v>0</v>
      </c>
      <c r="E1611" s="1">
        <v>0</v>
      </c>
      <c r="F1611" s="1">
        <v>0</v>
      </c>
      <c r="G1611" s="2">
        <f t="shared" si="70"/>
        <v>2011.6943999999999</v>
      </c>
      <c r="H1611" s="2">
        <f t="shared" si="71"/>
        <v>0.47999999999592546</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255</v>
      </c>
      <c r="D1612" s="1">
        <v>0</v>
      </c>
      <c r="E1612" s="1">
        <v>0</v>
      </c>
      <c r="F1612" s="1">
        <v>0</v>
      </c>
      <c r="G1612" s="2">
        <f t="shared" si="70"/>
        <v>7.9050000000000002</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475414.32</v>
      </c>
      <c r="D1613" s="1">
        <v>0</v>
      </c>
      <c r="E1613" s="1">
        <v>0</v>
      </c>
      <c r="F1613" s="1">
        <v>0</v>
      </c>
      <c r="G1613" s="2">
        <f t="shared" si="70"/>
        <v>15213.258240000001</v>
      </c>
      <c r="H1613" s="2">
        <f t="shared" si="71"/>
        <v>0.32000000000698492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57508.22</v>
      </c>
      <c r="D1614" s="1">
        <v>0</v>
      </c>
      <c r="E1614" s="1">
        <v>0</v>
      </c>
      <c r="F1614" s="1">
        <v>0</v>
      </c>
      <c r="G1614" s="2">
        <f t="shared" si="70"/>
        <v>1897.7712600000002</v>
      </c>
      <c r="H1614" s="2">
        <f t="shared" si="71"/>
        <v>0.22000000000116415</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57508.22</v>
      </c>
      <c r="D1618" s="1">
        <v>0</v>
      </c>
      <c r="E1618" s="1">
        <v>0</v>
      </c>
      <c r="F1618" s="1">
        <v>0</v>
      </c>
      <c r="G1618" s="2">
        <f t="shared" si="70"/>
        <v>2127.8041399999997</v>
      </c>
      <c r="H1618" s="2">
        <f t="shared" si="71"/>
        <v>0.22000000000116415</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50805.63</v>
      </c>
      <c r="D1620" s="1">
        <v>0</v>
      </c>
      <c r="E1620" s="1">
        <v>0</v>
      </c>
      <c r="F1620" s="1">
        <v>0</v>
      </c>
      <c r="G1620" s="2">
        <f>B1620/1000*C1620</f>
        <v>1981.4195699999998</v>
      </c>
      <c r="H1620" s="2">
        <f>ABS(C1620-ROUND(C1620,0))</f>
        <v>0.37000000000261934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599344.57000000007</v>
      </c>
      <c r="D1621" s="1">
        <v>0</v>
      </c>
      <c r="E1621" s="1">
        <v>0</v>
      </c>
      <c r="F1621" s="1">
        <v>0</v>
      </c>
      <c r="G1621" s="2">
        <f t="shared" si="70"/>
        <v>23973.782800000004</v>
      </c>
      <c r="H1621" s="2">
        <f t="shared" si="71"/>
        <v>0.42999999993480742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43712.17</v>
      </c>
      <c r="D1622" s="1">
        <v>0</v>
      </c>
      <c r="E1622" s="1">
        <v>0</v>
      </c>
      <c r="F1622" s="1">
        <v>0</v>
      </c>
      <c r="G1622" s="2">
        <f t="shared" si="70"/>
        <v>1792.1989699999999</v>
      </c>
      <c r="H1622" s="2">
        <f t="shared" si="71"/>
        <v>0.16999999999825377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22762.579999999998</v>
      </c>
      <c r="D1628" s="1">
        <v>0</v>
      </c>
      <c r="E1628" s="1">
        <v>0</v>
      </c>
      <c r="F1628" s="1">
        <v>0</v>
      </c>
      <c r="G1628" s="2">
        <f t="shared" si="70"/>
        <v>1069.8412599999999</v>
      </c>
      <c r="H1628" s="2">
        <f t="shared" si="71"/>
        <v>0.42000000000189175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22762.579999999998</v>
      </c>
      <c r="D1634" s="1">
        <v>0</v>
      </c>
      <c r="E1634" s="1">
        <v>0</v>
      </c>
      <c r="F1634" s="1">
        <v>0</v>
      </c>
      <c r="G1634" s="2">
        <f t="shared" si="70"/>
        <v>1206.4167399999999</v>
      </c>
      <c r="H1634" s="2">
        <f t="shared" si="71"/>
        <v>0.42000000000189175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22127.17</v>
      </c>
      <c r="D1635" s="1">
        <v>0</v>
      </c>
      <c r="E1635" s="1">
        <v>0</v>
      </c>
      <c r="F1635" s="1">
        <v>0</v>
      </c>
      <c r="G1635" s="2">
        <f t="shared" si="70"/>
        <v>1194.86718</v>
      </c>
      <c r="H1635" s="2">
        <f t="shared" si="71"/>
        <v>0.16999999999825377</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635.41</v>
      </c>
      <c r="D1638" s="1">
        <v>0</v>
      </c>
      <c r="E1638" s="1">
        <v>0</v>
      </c>
      <c r="F1638" s="1">
        <v>0</v>
      </c>
      <c r="G1638" s="2">
        <f t="shared" si="70"/>
        <v>36.21837</v>
      </c>
      <c r="H1638" s="2">
        <f t="shared" si="71"/>
        <v>0.40999999999996817</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20949.59</v>
      </c>
      <c r="D1669" s="1">
        <v>0</v>
      </c>
      <c r="E1669" s="1">
        <v>0</v>
      </c>
      <c r="F1669" s="1">
        <v>0</v>
      </c>
      <c r="G1669" s="2">
        <f t="shared" si="70"/>
        <v>1843.5639199999998</v>
      </c>
      <c r="H1669" s="2">
        <f t="shared" si="71"/>
        <v>0.40999999999985448</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16875</v>
      </c>
      <c r="D1670" s="1">
        <v>0</v>
      </c>
      <c r="E1670" s="1">
        <v>0</v>
      </c>
      <c r="F1670" s="1">
        <v>0</v>
      </c>
      <c r="G1670" s="2">
        <f t="shared" si="70"/>
        <v>1501.875</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4074.59</v>
      </c>
      <c r="D1673" s="1">
        <v>0</v>
      </c>
      <c r="E1673" s="1">
        <v>0</v>
      </c>
      <c r="F1673" s="1">
        <v>0</v>
      </c>
      <c r="G1673" s="2">
        <f t="shared" si="70"/>
        <v>374.86228</v>
      </c>
      <c r="H1673" s="2">
        <f t="shared" si="71"/>
        <v>0.40999999999985448</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555632.4</v>
      </c>
      <c r="D1681" s="1">
        <v>0</v>
      </c>
      <c r="E1681" s="1">
        <v>0</v>
      </c>
      <c r="F1681" s="1">
        <v>0</v>
      </c>
      <c r="G1681" s="2">
        <f t="shared" si="70"/>
        <v>55563.240000000005</v>
      </c>
      <c r="H1681" s="2">
        <f t="shared" si="71"/>
        <v>0.40000000002328306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58911.15</v>
      </c>
      <c r="D1683" s="1">
        <v>0</v>
      </c>
      <c r="E1683" s="1">
        <v>0</v>
      </c>
      <c r="F1683" s="1">
        <v>0</v>
      </c>
      <c r="G1683" s="2">
        <f t="shared" si="70"/>
        <v>6008.9372999999996</v>
      </c>
      <c r="H1683" s="2">
        <f t="shared" si="71"/>
        <v>0.15000000000145519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5000</v>
      </c>
      <c r="D1684" s="1">
        <v>0</v>
      </c>
      <c r="E1684" s="1">
        <v>0</v>
      </c>
      <c r="F1684" s="1">
        <v>0</v>
      </c>
      <c r="G1684" s="2">
        <f t="shared" si="70"/>
        <v>515</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483121.89</v>
      </c>
      <c r="D1685" s="1">
        <v>0</v>
      </c>
      <c r="E1685" s="1">
        <v>0</v>
      </c>
      <c r="F1685" s="1">
        <v>0</v>
      </c>
      <c r="G1685" s="2">
        <f>B1685/1000*C1685</f>
        <v>50244.67656</v>
      </c>
      <c r="H1685" s="2">
        <f>ABS(C1685-ROUND(C1685,0))</f>
        <v>0.10999999998603016</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8599.36</v>
      </c>
      <c r="D1686" s="13">
        <v>0</v>
      </c>
      <c r="E1686" s="13">
        <v>0</v>
      </c>
      <c r="F1686" s="13">
        <v>0</v>
      </c>
      <c r="G1686" s="14">
        <f t="shared" si="70"/>
        <v>902.93280000000004</v>
      </c>
      <c r="H1686" s="14">
        <f t="shared" si="71"/>
        <v>0.36000000000058208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36887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690647.1100000001</v>
      </c>
      <c r="I16" s="298">
        <f>'PR-RAS'!E6</f>
        <v>785538.7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468402.61</v>
      </c>
      <c r="I17" s="298">
        <f>'PR-RAS'!E152</f>
        <v>682145.23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201001.31000000006</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115426.3400000001</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405332.65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599344.57000000007</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43712.17</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555632.4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70" zoomScaleNormal="100" workbookViewId="0">
      <selection activeCell="E981" sqref="E98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690647.1100000001</v>
      </c>
      <c r="E6" s="59">
        <f>E7+E43+E49+E82+E106+E125+E134+E140</f>
        <v>785538.7</v>
      </c>
      <c r="F6" s="44">
        <f t="shared" ref="F6:F132" si="0">IF(D6&lt;&gt;0,IF(E6/D6&gt;=100,"&gt;&gt;100",E6/D6*100),"-")</f>
        <v>113.73951886948457</v>
      </c>
    </row>
    <row r="7" spans="1:24" ht="12.75" customHeight="1" x14ac:dyDescent="0.2">
      <c r="A7" s="62">
        <v>61</v>
      </c>
      <c r="B7" s="228" t="s">
        <v>65</v>
      </c>
      <c r="C7" s="267" t="s">
        <v>66</v>
      </c>
      <c r="D7" s="59">
        <f>D8+D17+D23+D29+D36+D39</f>
        <v>179428.46000000002</v>
      </c>
      <c r="E7" s="59">
        <f>E8+E17+E23+E29+E36+E39</f>
        <v>222320.41</v>
      </c>
      <c r="F7" s="44">
        <f t="shared" si="0"/>
        <v>123.9047640491369</v>
      </c>
    </row>
    <row r="8" spans="1:24" ht="12.75" customHeight="1" x14ac:dyDescent="0.2">
      <c r="A8" s="62">
        <v>611</v>
      </c>
      <c r="B8" s="228" t="s">
        <v>67</v>
      </c>
      <c r="C8" s="267" t="s">
        <v>68</v>
      </c>
      <c r="D8" s="59">
        <f>SUM(D9:D14)-D15-D16</f>
        <v>173159.64</v>
      </c>
      <c r="E8" s="59">
        <f>SUM(E9:E14)-E15-E16</f>
        <v>214782.54</v>
      </c>
      <c r="F8" s="44">
        <f t="shared" si="0"/>
        <v>124.03729876084289</v>
      </c>
    </row>
    <row r="9" spans="1:24" ht="12.75" customHeight="1" x14ac:dyDescent="0.2">
      <c r="A9" s="62">
        <v>6111</v>
      </c>
      <c r="B9" s="64" t="s">
        <v>69</v>
      </c>
      <c r="C9" s="267" t="s">
        <v>70</v>
      </c>
      <c r="D9" s="193">
        <v>173159.64</v>
      </c>
      <c r="E9" s="193">
        <v>214782.54</v>
      </c>
      <c r="F9" s="44">
        <f t="shared" si="0"/>
        <v>124.03729876084289</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6268.82</v>
      </c>
      <c r="E23" s="59">
        <f t="shared" si="2"/>
        <v>7537.87</v>
      </c>
      <c r="F23" s="44">
        <f t="shared" si="0"/>
        <v>120.24384174374126</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6268.82</v>
      </c>
      <c r="E27" s="193">
        <v>7537.87</v>
      </c>
      <c r="F27" s="44">
        <f t="shared" si="0"/>
        <v>120.24384174374126</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470029.14</v>
      </c>
      <c r="E49" s="59">
        <f>E50+E53+E58+E61+E64+E68+E71+E74+E77</f>
        <v>506370.57999999996</v>
      </c>
      <c r="F49" s="44">
        <f t="shared" si="0"/>
        <v>107.7317419085974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271832.88</v>
      </c>
      <c r="E58" s="59">
        <f t="shared" si="9"/>
        <v>148113.28</v>
      </c>
      <c r="F58" s="44">
        <f t="shared" si="0"/>
        <v>54.486889150422122</v>
      </c>
    </row>
    <row r="59" spans="1:6" ht="24" x14ac:dyDescent="0.2">
      <c r="A59" s="62">
        <v>6331</v>
      </c>
      <c r="B59" s="64" t="s">
        <v>169</v>
      </c>
      <c r="C59" s="267" t="s">
        <v>170</v>
      </c>
      <c r="D59" s="193">
        <v>264846.24</v>
      </c>
      <c r="E59" s="193">
        <v>88913.279999999999</v>
      </c>
      <c r="F59" s="44">
        <f t="shared" si="0"/>
        <v>33.571660296177889</v>
      </c>
    </row>
    <row r="60" spans="1:6" ht="24" x14ac:dyDescent="0.2">
      <c r="A60" s="62">
        <v>6332</v>
      </c>
      <c r="B60" s="64" t="s">
        <v>171</v>
      </c>
      <c r="C60" s="267" t="s">
        <v>172</v>
      </c>
      <c r="D60" s="193">
        <v>6986.64</v>
      </c>
      <c r="E60" s="193">
        <v>59200</v>
      </c>
      <c r="F60" s="44">
        <f t="shared" si="0"/>
        <v>847.33147836442129</v>
      </c>
    </row>
    <row r="61" spans="1:6" ht="12.75" customHeight="1" x14ac:dyDescent="0.2">
      <c r="A61" s="62">
        <v>634</v>
      </c>
      <c r="B61" s="64" t="s">
        <v>173</v>
      </c>
      <c r="C61" s="267" t="s">
        <v>174</v>
      </c>
      <c r="D61" s="59">
        <f t="shared" ref="D61:E61" si="10">SUM(D62:D63)</f>
        <v>12093.6</v>
      </c>
      <c r="E61" s="59">
        <f t="shared" si="10"/>
        <v>6900.3</v>
      </c>
      <c r="F61" s="44">
        <f t="shared" si="0"/>
        <v>57.057451875372102</v>
      </c>
    </row>
    <row r="62" spans="1:6" ht="12.75" customHeight="1" x14ac:dyDescent="0.2">
      <c r="A62" s="62">
        <v>6341</v>
      </c>
      <c r="B62" s="64" t="s">
        <v>175</v>
      </c>
      <c r="C62" s="267" t="s">
        <v>176</v>
      </c>
      <c r="D62" s="193">
        <v>0</v>
      </c>
      <c r="E62" s="193">
        <v>6900.3</v>
      </c>
      <c r="F62" s="44" t="str">
        <f t="shared" si="0"/>
        <v>-</v>
      </c>
    </row>
    <row r="63" spans="1:6" ht="12.75" customHeight="1" x14ac:dyDescent="0.2">
      <c r="A63" s="62">
        <v>6342</v>
      </c>
      <c r="B63" s="64" t="s">
        <v>177</v>
      </c>
      <c r="C63" s="267" t="s">
        <v>178</v>
      </c>
      <c r="D63" s="193">
        <v>12093.6</v>
      </c>
      <c r="E63" s="193"/>
      <c r="F63" s="44">
        <f t="shared" si="0"/>
        <v>0</v>
      </c>
    </row>
    <row r="64" spans="1:6" ht="24" x14ac:dyDescent="0.2">
      <c r="A64" s="62">
        <v>635</v>
      </c>
      <c r="B64" s="64" t="s">
        <v>179</v>
      </c>
      <c r="C64" s="267" t="s">
        <v>180</v>
      </c>
      <c r="D64" s="59">
        <f>SUM(D65:D67)</f>
        <v>0</v>
      </c>
      <c r="E64" s="59">
        <f>SUM(E65:E67)</f>
        <v>233242.08</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233242.08</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186102.66</v>
      </c>
      <c r="E74" s="59">
        <f t="shared" si="13"/>
        <v>118114.92</v>
      </c>
      <c r="F74" s="44">
        <f t="shared" si="0"/>
        <v>63.467615132422075</v>
      </c>
    </row>
    <row r="75" spans="1:6" ht="12.75" customHeight="1" x14ac:dyDescent="0.2">
      <c r="A75" s="62" t="s">
        <v>201</v>
      </c>
      <c r="B75" s="64" t="s">
        <v>202</v>
      </c>
      <c r="C75" s="267" t="s">
        <v>201</v>
      </c>
      <c r="D75" s="193">
        <v>186102.66</v>
      </c>
      <c r="E75" s="193">
        <v>118114.92</v>
      </c>
      <c r="F75" s="44">
        <f t="shared" si="0"/>
        <v>63.467615132422075</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6200.57</v>
      </c>
      <c r="E82" s="59">
        <f t="shared" si="15"/>
        <v>7082.75</v>
      </c>
      <c r="F82" s="44">
        <f t="shared" si="0"/>
        <v>114.2274016743622</v>
      </c>
    </row>
    <row r="83" spans="1:6" ht="12.75" customHeight="1" x14ac:dyDescent="0.2">
      <c r="A83" s="62">
        <v>641</v>
      </c>
      <c r="B83" s="63" t="s">
        <v>217</v>
      </c>
      <c r="C83" s="267" t="s">
        <v>218</v>
      </c>
      <c r="D83" s="59">
        <f t="shared" ref="D83:E83" si="16">SUM(D84:D90)</f>
        <v>24.86</v>
      </c>
      <c r="E83" s="59">
        <f t="shared" si="16"/>
        <v>6.93</v>
      </c>
      <c r="F83" s="44">
        <f t="shared" si="0"/>
        <v>27.876106194690266</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24.86</v>
      </c>
      <c r="E85" s="193">
        <v>6.93</v>
      </c>
      <c r="F85" s="44">
        <f t="shared" si="0"/>
        <v>27.876106194690266</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6151.71</v>
      </c>
      <c r="E91" s="59">
        <f t="shared" si="17"/>
        <v>7075.82</v>
      </c>
      <c r="F91" s="44">
        <f t="shared" si="0"/>
        <v>115.02200201244857</v>
      </c>
    </row>
    <row r="92" spans="1:6" ht="12.75" customHeight="1" x14ac:dyDescent="0.2">
      <c r="A92" s="62">
        <v>6421</v>
      </c>
      <c r="B92" s="63" t="s">
        <v>235</v>
      </c>
      <c r="C92" s="267" t="s">
        <v>236</v>
      </c>
      <c r="D92" s="193">
        <v>275.55</v>
      </c>
      <c r="E92" s="193">
        <v>284.10000000000002</v>
      </c>
      <c r="F92" s="44">
        <f t="shared" si="0"/>
        <v>103.10288513881329</v>
      </c>
    </row>
    <row r="93" spans="1:6" ht="12.75" customHeight="1" x14ac:dyDescent="0.2">
      <c r="A93" s="62">
        <v>6422</v>
      </c>
      <c r="B93" s="63" t="s">
        <v>237</v>
      </c>
      <c r="C93" s="267" t="s">
        <v>238</v>
      </c>
      <c r="D93" s="193">
        <v>5875.76</v>
      </c>
      <c r="E93" s="193">
        <v>6389.13</v>
      </c>
      <c r="F93" s="44">
        <f t="shared" si="0"/>
        <v>108.73708252209076</v>
      </c>
    </row>
    <row r="94" spans="1:6" ht="12.75" customHeight="1" x14ac:dyDescent="0.2">
      <c r="A94" s="62">
        <v>6423</v>
      </c>
      <c r="B94" s="63" t="s">
        <v>239</v>
      </c>
      <c r="C94" s="267" t="s">
        <v>240</v>
      </c>
      <c r="D94" s="193">
        <v>0.4</v>
      </c>
      <c r="E94" s="193">
        <v>0.44</v>
      </c>
      <c r="F94" s="44">
        <f t="shared" si="0"/>
        <v>109.99999999999999</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v>402.15</v>
      </c>
      <c r="F97" s="44" t="str">
        <f t="shared" si="0"/>
        <v>-</v>
      </c>
    </row>
    <row r="98" spans="1:6" ht="12.75" customHeight="1" x14ac:dyDescent="0.2">
      <c r="A98" s="62">
        <v>643</v>
      </c>
      <c r="B98" s="64" t="s">
        <v>247</v>
      </c>
      <c r="C98" s="267" t="s">
        <v>248</v>
      </c>
      <c r="D98" s="59">
        <f t="shared" ref="D98:E98" si="18">SUM(D99:D105)</f>
        <v>24</v>
      </c>
      <c r="E98" s="59">
        <f t="shared" si="18"/>
        <v>0</v>
      </c>
      <c r="F98" s="44">
        <f t="shared" si="0"/>
        <v>0</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24</v>
      </c>
      <c r="E100" s="193"/>
      <c r="F100" s="44">
        <f t="shared" si="0"/>
        <v>0</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32734.989999999998</v>
      </c>
      <c r="E106" s="59">
        <f>E107+E112+E120+E124</f>
        <v>46728.92</v>
      </c>
      <c r="F106" s="44">
        <f t="shared" si="0"/>
        <v>142.74915006847414</v>
      </c>
    </row>
    <row r="107" spans="1:6" ht="12.75" customHeight="1" x14ac:dyDescent="0.2">
      <c r="A107" s="62">
        <v>651</v>
      </c>
      <c r="B107" s="63" t="s">
        <v>265</v>
      </c>
      <c r="C107" s="267" t="s">
        <v>266</v>
      </c>
      <c r="D107" s="59">
        <f t="shared" ref="D107:E107" si="19">SUM(D108:D111)</f>
        <v>8332.43</v>
      </c>
      <c r="E107" s="59">
        <f t="shared" si="19"/>
        <v>8445.2099999999991</v>
      </c>
      <c r="F107" s="44">
        <f t="shared" si="0"/>
        <v>101.35350672012844</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8332.43</v>
      </c>
      <c r="E109" s="193">
        <v>8445.2099999999991</v>
      </c>
      <c r="F109" s="44">
        <f t="shared" si="0"/>
        <v>101.35350672012844</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10200.67</v>
      </c>
      <c r="E112" s="59">
        <f t="shared" si="20"/>
        <v>26109.19</v>
      </c>
      <c r="F112" s="44">
        <f t="shared" si="0"/>
        <v>255.95563820807848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10156.040000000001</v>
      </c>
      <c r="E115" s="193">
        <v>26109.19</v>
      </c>
      <c r="F115" s="44">
        <f t="shared" si="0"/>
        <v>257.08041717047195</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44.63</v>
      </c>
      <c r="E117" s="193"/>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14201.89</v>
      </c>
      <c r="E120" s="59">
        <f t="shared" si="21"/>
        <v>12174.52</v>
      </c>
      <c r="F120" s="44">
        <f t="shared" si="0"/>
        <v>85.724646508316866</v>
      </c>
    </row>
    <row r="121" spans="1:6" ht="12.75" customHeight="1" x14ac:dyDescent="0.2">
      <c r="A121" s="62">
        <v>6531</v>
      </c>
      <c r="B121" s="63" t="s">
        <v>293</v>
      </c>
      <c r="C121" s="267" t="s">
        <v>294</v>
      </c>
      <c r="D121" s="193">
        <v>0</v>
      </c>
      <c r="E121" s="193">
        <v>254.28</v>
      </c>
      <c r="F121" s="44" t="str">
        <f t="shared" si="0"/>
        <v>-</v>
      </c>
    </row>
    <row r="122" spans="1:6" ht="12.75" customHeight="1" x14ac:dyDescent="0.2">
      <c r="A122" s="62">
        <v>6532</v>
      </c>
      <c r="B122" s="63" t="s">
        <v>295</v>
      </c>
      <c r="C122" s="267" t="s">
        <v>296</v>
      </c>
      <c r="D122" s="193">
        <v>14201.89</v>
      </c>
      <c r="E122" s="193">
        <v>11920.24</v>
      </c>
      <c r="F122" s="44">
        <f t="shared" si="0"/>
        <v>83.934180591456482</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991.15</v>
      </c>
      <c r="E125" s="59">
        <f t="shared" si="22"/>
        <v>1136.7</v>
      </c>
      <c r="F125" s="44">
        <f t="shared" si="0"/>
        <v>114.68496191292942</v>
      </c>
    </row>
    <row r="126" spans="1:6" ht="12.75" customHeight="1" x14ac:dyDescent="0.2">
      <c r="A126" s="62">
        <v>661</v>
      </c>
      <c r="B126" s="64" t="s">
        <v>303</v>
      </c>
      <c r="C126" s="267" t="s">
        <v>304</v>
      </c>
      <c r="D126" s="59">
        <f t="shared" ref="D126:E126" si="23">SUM(D127:D128)</f>
        <v>991.15</v>
      </c>
      <c r="E126" s="59">
        <f t="shared" si="23"/>
        <v>1136.7</v>
      </c>
      <c r="F126" s="44">
        <f t="shared" si="0"/>
        <v>114.68496191292942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991.15</v>
      </c>
      <c r="E128" s="193">
        <v>1136.7</v>
      </c>
      <c r="F128" s="44">
        <f t="shared" si="0"/>
        <v>114.68496191292942</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1262.8</v>
      </c>
      <c r="E140" s="59">
        <f t="shared" si="28"/>
        <v>1899.34</v>
      </c>
      <c r="F140" s="44">
        <f t="shared" si="26"/>
        <v>150.40703199239783</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1262.8</v>
      </c>
      <c r="E151" s="193">
        <v>1899.34</v>
      </c>
      <c r="F151" s="44">
        <f t="shared" si="26"/>
        <v>150.40703199239783</v>
      </c>
    </row>
    <row r="152" spans="1:6" ht="12.75" customHeight="1" x14ac:dyDescent="0.2">
      <c r="A152" s="62">
        <v>3</v>
      </c>
      <c r="B152" s="63" t="s">
        <v>355</v>
      </c>
      <c r="C152" s="267" t="s">
        <v>61</v>
      </c>
      <c r="D152" s="59">
        <f>D153+D164+D202+D221+D230+D262+D273</f>
        <v>468402.61</v>
      </c>
      <c r="E152" s="59">
        <f>E153+E164+E202+E221+E230+E262+E273</f>
        <v>682145.23</v>
      </c>
      <c r="F152" s="44">
        <f t="shared" si="26"/>
        <v>145.63224359488518</v>
      </c>
    </row>
    <row r="153" spans="1:6" ht="12.75" customHeight="1" x14ac:dyDescent="0.2">
      <c r="A153" s="62">
        <v>31</v>
      </c>
      <c r="B153" s="63" t="s">
        <v>356</v>
      </c>
      <c r="C153" s="267" t="s">
        <v>357</v>
      </c>
      <c r="D153" s="59">
        <f t="shared" ref="D153:E153" si="30">D154+D159+D160</f>
        <v>87736.51</v>
      </c>
      <c r="E153" s="59">
        <f t="shared" si="30"/>
        <v>179478.46999999997</v>
      </c>
      <c r="F153" s="44">
        <f t="shared" si="26"/>
        <v>204.56531722084682</v>
      </c>
    </row>
    <row r="154" spans="1:6" ht="12.75" customHeight="1" x14ac:dyDescent="0.2">
      <c r="A154" s="62">
        <v>311</v>
      </c>
      <c r="B154" s="63" t="s">
        <v>358</v>
      </c>
      <c r="C154" s="267" t="s">
        <v>359</v>
      </c>
      <c r="D154" s="59">
        <f t="shared" ref="D154:E154" si="31">SUM(D155:D158)</f>
        <v>68464.899999999994</v>
      </c>
      <c r="E154" s="59">
        <f t="shared" si="31"/>
        <v>146676.82999999999</v>
      </c>
      <c r="F154" s="44">
        <f t="shared" si="26"/>
        <v>214.23653580155673</v>
      </c>
    </row>
    <row r="155" spans="1:6" ht="12.75" customHeight="1" x14ac:dyDescent="0.2">
      <c r="A155" s="62">
        <v>3111</v>
      </c>
      <c r="B155" s="63" t="s">
        <v>360</v>
      </c>
      <c r="C155" s="267" t="s">
        <v>361</v>
      </c>
      <c r="D155" s="193">
        <v>68464.899999999994</v>
      </c>
      <c r="E155" s="193">
        <v>146676.82999999999</v>
      </c>
      <c r="F155" s="44">
        <f t="shared" si="26"/>
        <v>214.23653580155673</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7974.87</v>
      </c>
      <c r="E159" s="193">
        <v>8600</v>
      </c>
      <c r="F159" s="44">
        <f t="shared" si="26"/>
        <v>107.83874846862706</v>
      </c>
    </row>
    <row r="160" spans="1:6" ht="12.75" customHeight="1" x14ac:dyDescent="0.2">
      <c r="A160" s="62">
        <v>313</v>
      </c>
      <c r="B160" s="64" t="s">
        <v>370</v>
      </c>
      <c r="C160" s="267" t="s">
        <v>371</v>
      </c>
      <c r="D160" s="59">
        <f t="shared" ref="D160:E160" si="32">SUM(D161:D163)</f>
        <v>11296.74</v>
      </c>
      <c r="E160" s="59">
        <f t="shared" si="32"/>
        <v>24201.64</v>
      </c>
      <c r="F160" s="44">
        <f t="shared" si="26"/>
        <v>214.23561133565966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11296.74</v>
      </c>
      <c r="E162" s="193">
        <v>24201.64</v>
      </c>
      <c r="F162" s="44">
        <f t="shared" si="26"/>
        <v>214.23561133565966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225326.59000000003</v>
      </c>
      <c r="E164" s="59">
        <f>E165+E170+E178+E188+E189+E194</f>
        <v>238792.07</v>
      </c>
      <c r="F164" s="44">
        <f t="shared" si="26"/>
        <v>105.97598357122433</v>
      </c>
    </row>
    <row r="165" spans="1:6" ht="12.75" customHeight="1" x14ac:dyDescent="0.2">
      <c r="A165" s="62">
        <v>321</v>
      </c>
      <c r="B165" s="63" t="s">
        <v>380</v>
      </c>
      <c r="C165" s="267" t="s">
        <v>381</v>
      </c>
      <c r="D165" s="59">
        <f t="shared" ref="D165:E165" si="33">SUM(D166:D169)</f>
        <v>4283.3599999999997</v>
      </c>
      <c r="E165" s="59">
        <f t="shared" si="33"/>
        <v>7810.98</v>
      </c>
      <c r="F165" s="44">
        <f t="shared" si="26"/>
        <v>182.35637443502299</v>
      </c>
    </row>
    <row r="166" spans="1:6" ht="12.75" customHeight="1" x14ac:dyDescent="0.2">
      <c r="A166" s="62">
        <v>3211</v>
      </c>
      <c r="B166" s="63" t="s">
        <v>382</v>
      </c>
      <c r="C166" s="267" t="s">
        <v>383</v>
      </c>
      <c r="D166" s="193">
        <v>2498.73</v>
      </c>
      <c r="E166" s="193">
        <v>5663.03</v>
      </c>
      <c r="F166" s="44">
        <f t="shared" si="26"/>
        <v>226.63633125627817</v>
      </c>
    </row>
    <row r="167" spans="1:6" ht="12.75" customHeight="1" x14ac:dyDescent="0.2">
      <c r="A167" s="62">
        <v>3212</v>
      </c>
      <c r="B167" s="63" t="s">
        <v>384</v>
      </c>
      <c r="C167" s="267" t="s">
        <v>385</v>
      </c>
      <c r="D167" s="193">
        <v>496.04</v>
      </c>
      <c r="E167" s="193">
        <v>770.45</v>
      </c>
      <c r="F167" s="44">
        <f t="shared" si="26"/>
        <v>155.32013547294574</v>
      </c>
    </row>
    <row r="168" spans="1:6" ht="12.75" customHeight="1" x14ac:dyDescent="0.2">
      <c r="A168" s="62">
        <v>3213</v>
      </c>
      <c r="B168" s="63" t="s">
        <v>386</v>
      </c>
      <c r="C168" s="267" t="s">
        <v>387</v>
      </c>
      <c r="D168" s="193">
        <v>322.5</v>
      </c>
      <c r="E168" s="193">
        <v>650</v>
      </c>
      <c r="F168" s="44">
        <f t="shared" si="26"/>
        <v>201.55038759689921</v>
      </c>
    </row>
    <row r="169" spans="1:6" ht="12.75" customHeight="1" x14ac:dyDescent="0.2">
      <c r="A169" s="62">
        <v>3214</v>
      </c>
      <c r="B169" s="63" t="s">
        <v>388</v>
      </c>
      <c r="C169" s="267" t="s">
        <v>389</v>
      </c>
      <c r="D169" s="193">
        <v>966.09</v>
      </c>
      <c r="E169" s="193">
        <v>727.5</v>
      </c>
      <c r="F169" s="44">
        <f t="shared" si="26"/>
        <v>75.303543148153892</v>
      </c>
    </row>
    <row r="170" spans="1:6" ht="12.75" customHeight="1" x14ac:dyDescent="0.2">
      <c r="A170" s="62">
        <v>322</v>
      </c>
      <c r="B170" s="63" t="s">
        <v>390</v>
      </c>
      <c r="C170" s="267" t="s">
        <v>391</v>
      </c>
      <c r="D170" s="59">
        <f t="shared" ref="D170:E170" si="34">SUM(D171:D177)</f>
        <v>10609.3</v>
      </c>
      <c r="E170" s="59">
        <f t="shared" si="34"/>
        <v>11894.570000000002</v>
      </c>
      <c r="F170" s="44">
        <f t="shared" si="26"/>
        <v>112.11455986728626</v>
      </c>
    </row>
    <row r="171" spans="1:6" ht="12.75" customHeight="1" x14ac:dyDescent="0.2">
      <c r="A171" s="62">
        <v>3221</v>
      </c>
      <c r="B171" s="63" t="s">
        <v>392</v>
      </c>
      <c r="C171" s="267" t="s">
        <v>393</v>
      </c>
      <c r="D171" s="193">
        <v>2163.36</v>
      </c>
      <c r="E171" s="193">
        <v>4018.08</v>
      </c>
      <c r="F171" s="44">
        <f t="shared" si="26"/>
        <v>185.73330374972264</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6462.4</v>
      </c>
      <c r="E173" s="193">
        <v>7233.64</v>
      </c>
      <c r="F173" s="44">
        <f t="shared" si="26"/>
        <v>111.93426590740283</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1983.54</v>
      </c>
      <c r="E175" s="193">
        <v>466.25</v>
      </c>
      <c r="F175" s="44">
        <f t="shared" si="26"/>
        <v>23.505954001431782</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176.6</v>
      </c>
      <c r="F177" s="44" t="str">
        <f t="shared" si="26"/>
        <v>-</v>
      </c>
    </row>
    <row r="178" spans="1:6" ht="12.75" customHeight="1" x14ac:dyDescent="0.2">
      <c r="A178" s="62">
        <v>323</v>
      </c>
      <c r="B178" s="64" t="s">
        <v>406</v>
      </c>
      <c r="C178" s="267" t="s">
        <v>407</v>
      </c>
      <c r="D178" s="59">
        <f t="shared" ref="D178:E178" si="35">SUM(D179:D187)</f>
        <v>183122.51</v>
      </c>
      <c r="E178" s="59">
        <f t="shared" si="35"/>
        <v>162754.21000000002</v>
      </c>
      <c r="F178" s="44">
        <f t="shared" si="26"/>
        <v>88.877227600255154</v>
      </c>
    </row>
    <row r="179" spans="1:6" ht="12.75" customHeight="1" x14ac:dyDescent="0.2">
      <c r="A179" s="62">
        <v>3231</v>
      </c>
      <c r="B179" s="64" t="s">
        <v>408</v>
      </c>
      <c r="C179" s="267" t="s">
        <v>409</v>
      </c>
      <c r="D179" s="193">
        <v>1977.37</v>
      </c>
      <c r="E179" s="193">
        <v>2457.2399999999998</v>
      </c>
      <c r="F179" s="44">
        <f t="shared" si="26"/>
        <v>124.26809347770018</v>
      </c>
    </row>
    <row r="180" spans="1:6" ht="12.75" customHeight="1" x14ac:dyDescent="0.2">
      <c r="A180" s="62">
        <v>3232</v>
      </c>
      <c r="B180" s="64" t="s">
        <v>410</v>
      </c>
      <c r="C180" s="267" t="s">
        <v>411</v>
      </c>
      <c r="D180" s="193">
        <v>5588.54</v>
      </c>
      <c r="E180" s="193">
        <v>28805.35</v>
      </c>
      <c r="F180" s="44">
        <f t="shared" si="26"/>
        <v>515.43605306573807</v>
      </c>
    </row>
    <row r="181" spans="1:6" ht="12.75" customHeight="1" x14ac:dyDescent="0.2">
      <c r="A181" s="62">
        <v>3233</v>
      </c>
      <c r="B181" s="64" t="s">
        <v>412</v>
      </c>
      <c r="C181" s="267" t="s">
        <v>413</v>
      </c>
      <c r="D181" s="193">
        <v>4949.3500000000004</v>
      </c>
      <c r="E181" s="193">
        <v>1620.4</v>
      </c>
      <c r="F181" s="44">
        <f t="shared" si="26"/>
        <v>32.73965268166527</v>
      </c>
    </row>
    <row r="182" spans="1:6" ht="12.75" customHeight="1" x14ac:dyDescent="0.2">
      <c r="A182" s="62">
        <v>3234</v>
      </c>
      <c r="B182" s="64" t="s">
        <v>414</v>
      </c>
      <c r="C182" s="267" t="s">
        <v>415</v>
      </c>
      <c r="D182" s="193">
        <v>115879.86</v>
      </c>
      <c r="E182" s="193">
        <v>69835.42</v>
      </c>
      <c r="F182" s="44">
        <f t="shared" si="26"/>
        <v>60.265364490429995</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2899.4</v>
      </c>
      <c r="E184" s="193">
        <v>2821.63</v>
      </c>
      <c r="F184" s="44">
        <f t="shared" si="26"/>
        <v>97.317720907774017</v>
      </c>
    </row>
    <row r="185" spans="1:6" ht="12.75" customHeight="1" x14ac:dyDescent="0.2">
      <c r="A185" s="62">
        <v>3237</v>
      </c>
      <c r="B185" s="63" t="s">
        <v>420</v>
      </c>
      <c r="C185" s="267" t="s">
        <v>421</v>
      </c>
      <c r="D185" s="193">
        <v>45593.599999999999</v>
      </c>
      <c r="E185" s="193">
        <v>48088.36</v>
      </c>
      <c r="F185" s="44">
        <f t="shared" si="26"/>
        <v>105.47173287478945</v>
      </c>
    </row>
    <row r="186" spans="1:6" ht="12.75" customHeight="1" x14ac:dyDescent="0.2">
      <c r="A186" s="62">
        <v>3238</v>
      </c>
      <c r="B186" s="63" t="s">
        <v>422</v>
      </c>
      <c r="C186" s="267" t="s">
        <v>423</v>
      </c>
      <c r="D186" s="193">
        <v>3501.14</v>
      </c>
      <c r="E186" s="193">
        <v>6036.56</v>
      </c>
      <c r="F186" s="44">
        <f t="shared" si="26"/>
        <v>172.41698418229493</v>
      </c>
    </row>
    <row r="187" spans="1:6" ht="12.75" customHeight="1" x14ac:dyDescent="0.2">
      <c r="A187" s="62">
        <v>3239</v>
      </c>
      <c r="B187" s="63" t="s">
        <v>424</v>
      </c>
      <c r="C187" s="267" t="s">
        <v>425</v>
      </c>
      <c r="D187" s="193">
        <v>2733.25</v>
      </c>
      <c r="E187" s="193">
        <v>3089.25</v>
      </c>
      <c r="F187" s="44">
        <f t="shared" si="26"/>
        <v>113.02478734107748</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27311.42</v>
      </c>
      <c r="E194" s="59">
        <f t="shared" si="36"/>
        <v>56332.31</v>
      </c>
      <c r="F194" s="44">
        <f t="shared" si="26"/>
        <v>206.25917656423579</v>
      </c>
    </row>
    <row r="195" spans="1:6" ht="12.75" customHeight="1" x14ac:dyDescent="0.2">
      <c r="A195" s="62">
        <v>3291</v>
      </c>
      <c r="B195" s="182" t="s">
        <v>440</v>
      </c>
      <c r="C195" s="267" t="s">
        <v>441</v>
      </c>
      <c r="D195" s="193">
        <v>1679.75</v>
      </c>
      <c r="E195" s="193">
        <v>9047.7999999999993</v>
      </c>
      <c r="F195" s="44">
        <f t="shared" si="26"/>
        <v>538.63967852358985</v>
      </c>
    </row>
    <row r="196" spans="1:6" ht="12.75" customHeight="1" x14ac:dyDescent="0.2">
      <c r="A196" s="62">
        <v>3292</v>
      </c>
      <c r="B196" s="63" t="s">
        <v>442</v>
      </c>
      <c r="C196" s="267" t="s">
        <v>443</v>
      </c>
      <c r="D196" s="193">
        <v>2322.6</v>
      </c>
      <c r="E196" s="193">
        <v>2322.6</v>
      </c>
      <c r="F196" s="44">
        <f t="shared" si="26"/>
        <v>100</v>
      </c>
    </row>
    <row r="197" spans="1:6" ht="12.75" customHeight="1" x14ac:dyDescent="0.2">
      <c r="A197" s="62">
        <v>3293</v>
      </c>
      <c r="B197" s="63" t="s">
        <v>444</v>
      </c>
      <c r="C197" s="267" t="s">
        <v>445</v>
      </c>
      <c r="D197" s="193">
        <v>5596.99</v>
      </c>
      <c r="E197" s="193">
        <v>4616.58</v>
      </c>
      <c r="F197" s="44">
        <f t="shared" si="26"/>
        <v>82.483263325466012</v>
      </c>
    </row>
    <row r="198" spans="1:6" ht="12.75" customHeight="1" x14ac:dyDescent="0.2">
      <c r="A198" s="62">
        <v>3294</v>
      </c>
      <c r="B198" s="63" t="s">
        <v>446</v>
      </c>
      <c r="C198" s="267" t="s">
        <v>447</v>
      </c>
      <c r="D198" s="193">
        <v>1991</v>
      </c>
      <c r="E198" s="193">
        <v>730</v>
      </c>
      <c r="F198" s="44">
        <f t="shared" si="26"/>
        <v>36.664992466097438</v>
      </c>
    </row>
    <row r="199" spans="1:6" ht="12.75" customHeight="1" x14ac:dyDescent="0.2">
      <c r="A199" s="62">
        <v>3295</v>
      </c>
      <c r="B199" s="63" t="s">
        <v>448</v>
      </c>
      <c r="C199" s="267" t="s">
        <v>449</v>
      </c>
      <c r="D199" s="193">
        <v>188.83</v>
      </c>
      <c r="E199" s="193">
        <v>719.51</v>
      </c>
      <c r="F199" s="44">
        <f t="shared" si="26"/>
        <v>381.03585235396918</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15532.25</v>
      </c>
      <c r="E201" s="193">
        <v>38895.82</v>
      </c>
      <c r="F201" s="44">
        <f t="shared" si="26"/>
        <v>250.41973957411193</v>
      </c>
    </row>
    <row r="202" spans="1:6" ht="12.75" customHeight="1" x14ac:dyDescent="0.2">
      <c r="A202" s="62">
        <v>34</v>
      </c>
      <c r="B202" s="182" t="s">
        <v>454</v>
      </c>
      <c r="C202" s="267" t="s">
        <v>455</v>
      </c>
      <c r="D202" s="59">
        <f t="shared" ref="D202:E202" si="37">D203+D208+D216</f>
        <v>2766.83</v>
      </c>
      <c r="E202" s="59">
        <f t="shared" si="37"/>
        <v>4422.4599999999991</v>
      </c>
      <c r="F202" s="44">
        <f t="shared" si="26"/>
        <v>159.83851555751525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1708.16</v>
      </c>
      <c r="E208" s="59">
        <f t="shared" si="39"/>
        <v>1881.1799999999998</v>
      </c>
      <c r="F208" s="44">
        <f t="shared" si="26"/>
        <v>110.12902772573996</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v>1054.5</v>
      </c>
      <c r="F210" s="44" t="str">
        <f t="shared" si="26"/>
        <v>-</v>
      </c>
    </row>
    <row r="211" spans="1:6" ht="24" x14ac:dyDescent="0.2">
      <c r="A211" s="62">
        <v>3423</v>
      </c>
      <c r="B211" s="182" t="s">
        <v>472</v>
      </c>
      <c r="C211" s="267" t="s">
        <v>473</v>
      </c>
      <c r="D211" s="193">
        <v>1708.16</v>
      </c>
      <c r="E211" s="193">
        <v>826.68</v>
      </c>
      <c r="F211" s="44">
        <f t="shared" si="26"/>
        <v>48.395934807043837</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1058.67</v>
      </c>
      <c r="E216" s="59">
        <f t="shared" si="40"/>
        <v>2541.2799999999997</v>
      </c>
      <c r="F216" s="44">
        <f t="shared" si="26"/>
        <v>240.04458424249287</v>
      </c>
    </row>
    <row r="217" spans="1:6" ht="12.75" customHeight="1" x14ac:dyDescent="0.2">
      <c r="A217" s="62">
        <v>3431</v>
      </c>
      <c r="B217" s="181" t="s">
        <v>484</v>
      </c>
      <c r="C217" s="267" t="s">
        <v>485</v>
      </c>
      <c r="D217" s="193">
        <v>1058.67</v>
      </c>
      <c r="E217" s="193">
        <v>1286.3499999999999</v>
      </c>
      <c r="F217" s="44">
        <f t="shared" si="26"/>
        <v>121.50622951439067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v>1254.93</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96379.239999999991</v>
      </c>
      <c r="E230" s="59">
        <f>E231+E234+E237+E242+E246+E250+E254+E257</f>
        <v>183595.14</v>
      </c>
      <c r="F230" s="44">
        <f t="shared" ref="F230:F245" si="44">IF(D230&lt;&gt;0,IF(E230/D230&gt;=100,"&gt;&gt;100",E230/D230*100),"-")</f>
        <v>190.49241309643034</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2998.07</v>
      </c>
      <c r="E237" s="59">
        <f t="shared" si="47"/>
        <v>3188.99</v>
      </c>
      <c r="F237" s="44">
        <f t="shared" si="44"/>
        <v>106.36809680894707</v>
      </c>
    </row>
    <row r="238" spans="1:6" ht="12" x14ac:dyDescent="0.2">
      <c r="A238" s="62">
        <v>3631</v>
      </c>
      <c r="B238" s="64" t="s">
        <v>526</v>
      </c>
      <c r="C238" s="267" t="s">
        <v>527</v>
      </c>
      <c r="D238" s="193">
        <v>2998.07</v>
      </c>
      <c r="E238" s="193">
        <v>3188.99</v>
      </c>
      <c r="F238" s="44">
        <f t="shared" si="44"/>
        <v>106.36809680894707</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5476.25</v>
      </c>
      <c r="F246" s="44" t="str">
        <f t="shared" ref="F246:F249" si="49">IF(D246&lt;&gt;0,IF(E246/D246&gt;=100,"&gt;&gt;100",E246/D246*100),"-")</f>
        <v>-</v>
      </c>
    </row>
    <row r="247" spans="1:6" ht="12.75" customHeight="1" x14ac:dyDescent="0.2">
      <c r="A247" s="62" t="s">
        <v>541</v>
      </c>
      <c r="B247" s="63" t="s">
        <v>542</v>
      </c>
      <c r="C247" s="267" t="s">
        <v>541</v>
      </c>
      <c r="D247" s="193">
        <v>0</v>
      </c>
      <c r="E247" s="193">
        <v>5476.25</v>
      </c>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46630.909999999996</v>
      </c>
      <c r="E250" s="59">
        <f t="shared" si="50"/>
        <v>174929.90000000002</v>
      </c>
      <c r="F250" s="44">
        <f t="shared" ref="F250:F253" si="51">IF(D250&lt;&gt;0,IF(E250/D250&gt;=100,"&gt;&gt;100",E250/D250*100),"-")</f>
        <v>375.13722121228182</v>
      </c>
    </row>
    <row r="251" spans="1:6" ht="24" x14ac:dyDescent="0.2">
      <c r="A251" s="62">
        <v>3672</v>
      </c>
      <c r="B251" s="63" t="s">
        <v>549</v>
      </c>
      <c r="C251" s="267" t="s">
        <v>550</v>
      </c>
      <c r="D251" s="193">
        <v>44845.84</v>
      </c>
      <c r="E251" s="193">
        <v>174767.01</v>
      </c>
      <c r="F251" s="44">
        <f t="shared" si="51"/>
        <v>389.70618010499976</v>
      </c>
    </row>
    <row r="252" spans="1:6" ht="24" x14ac:dyDescent="0.2">
      <c r="A252" s="62">
        <v>3673</v>
      </c>
      <c r="B252" s="63" t="s">
        <v>551</v>
      </c>
      <c r="C252" s="267" t="s">
        <v>552</v>
      </c>
      <c r="D252" s="193">
        <v>1785.07</v>
      </c>
      <c r="E252" s="193">
        <v>162.88999999999999</v>
      </c>
      <c r="F252" s="44">
        <f t="shared" si="51"/>
        <v>9.1251323477510677</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46750.26</v>
      </c>
      <c r="E257" s="59">
        <f t="shared" si="54"/>
        <v>0</v>
      </c>
      <c r="F257" s="44">
        <f t="shared" si="53"/>
        <v>0</v>
      </c>
    </row>
    <row r="258" spans="1:6" ht="12.75" customHeight="1" x14ac:dyDescent="0.2">
      <c r="A258" s="62" t="s">
        <v>561</v>
      </c>
      <c r="B258" s="63" t="s">
        <v>207</v>
      </c>
      <c r="C258" s="267" t="s">
        <v>561</v>
      </c>
      <c r="D258" s="193">
        <v>46750.26</v>
      </c>
      <c r="E258" s="193"/>
      <c r="F258" s="44">
        <f t="shared" si="53"/>
        <v>0</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8951.35</v>
      </c>
      <c r="E262" s="59">
        <f t="shared" si="55"/>
        <v>8800.61</v>
      </c>
      <c r="F262" s="44">
        <f t="shared" ref="F262:F268" si="56">IF(D262&lt;&gt;0,IF(E262/D262&gt;=100,"&gt;&gt;100",E262/D262*100),"-")</f>
        <v>98.316008199880471</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8951.35</v>
      </c>
      <c r="E269" s="59">
        <f t="shared" si="58"/>
        <v>8800.61</v>
      </c>
      <c r="F269" s="44">
        <f t="shared" ref="F269:F272" si="59">IF(D269&lt;&gt;0,IF(E269/D269&gt;=100,"&gt;&gt;100",E269/D269*100),"-")</f>
        <v>98.316008199880471</v>
      </c>
    </row>
    <row r="270" spans="1:6" ht="12.75" customHeight="1" x14ac:dyDescent="0.2">
      <c r="A270" s="62">
        <v>3721</v>
      </c>
      <c r="B270" s="64" t="s">
        <v>581</v>
      </c>
      <c r="C270" s="267" t="s">
        <v>582</v>
      </c>
      <c r="D270" s="193">
        <v>8235.9500000000007</v>
      </c>
      <c r="E270" s="193">
        <v>8172.74</v>
      </c>
      <c r="F270" s="44">
        <f t="shared" si="59"/>
        <v>99.232511125006823</v>
      </c>
    </row>
    <row r="271" spans="1:6" ht="12.75" customHeight="1" x14ac:dyDescent="0.2">
      <c r="A271" s="62">
        <v>3722</v>
      </c>
      <c r="B271" s="64" t="s">
        <v>583</v>
      </c>
      <c r="C271" s="267" t="s">
        <v>584</v>
      </c>
      <c r="D271" s="193">
        <v>715.4</v>
      </c>
      <c r="E271" s="193">
        <v>627.87</v>
      </c>
      <c r="F271" s="44">
        <f t="shared" si="59"/>
        <v>87.764886776628458</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47242.09</v>
      </c>
      <c r="E273" s="59">
        <f t="shared" si="60"/>
        <v>67056.48000000001</v>
      </c>
      <c r="F273" s="44">
        <f t="shared" ref="F273:F277" si="61">IF(D273&lt;&gt;0,IF(E273/D273&gt;=100,"&gt;&gt;100",E273/D273*100),"-")</f>
        <v>141.94223837260378</v>
      </c>
    </row>
    <row r="274" spans="1:6" ht="12.75" customHeight="1" x14ac:dyDescent="0.2">
      <c r="A274" s="62">
        <v>381</v>
      </c>
      <c r="B274" s="63" t="s">
        <v>589</v>
      </c>
      <c r="C274" s="267" t="s">
        <v>590</v>
      </c>
      <c r="D274" s="59">
        <f t="shared" ref="D274:E274" si="62">SUM(D275:D277)</f>
        <v>47242.09</v>
      </c>
      <c r="E274" s="59">
        <f t="shared" si="62"/>
        <v>63056.480000000003</v>
      </c>
      <c r="F274" s="44">
        <f t="shared" si="61"/>
        <v>133.4752124641395</v>
      </c>
    </row>
    <row r="275" spans="1:6" ht="12.75" customHeight="1" x14ac:dyDescent="0.2">
      <c r="A275" s="62">
        <v>3811</v>
      </c>
      <c r="B275" s="63" t="s">
        <v>591</v>
      </c>
      <c r="C275" s="267" t="s">
        <v>592</v>
      </c>
      <c r="D275" s="193">
        <v>47242.09</v>
      </c>
      <c r="E275" s="193">
        <v>63056.480000000003</v>
      </c>
      <c r="F275" s="44">
        <f t="shared" si="61"/>
        <v>133.4752124641395</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4000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v>4000</v>
      </c>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468402.61</v>
      </c>
      <c r="E299" s="59">
        <f>E152-E297+E298</f>
        <v>682145.23</v>
      </c>
      <c r="F299" s="44">
        <f t="shared" si="68"/>
        <v>145.63224359488518</v>
      </c>
    </row>
    <row r="300" spans="1:6" ht="12.75" customHeight="1" x14ac:dyDescent="0.2">
      <c r="A300" s="62" t="s">
        <v>630</v>
      </c>
      <c r="B300" s="63" t="s">
        <v>641</v>
      </c>
      <c r="C300" s="267" t="s">
        <v>642</v>
      </c>
      <c r="D300" s="59">
        <f>IF(D6&gt;=D299,D6-D299,0)</f>
        <v>222244.50000000012</v>
      </c>
      <c r="E300" s="59">
        <f>IF(E6&gt;=E299,E6-E299,0)</f>
        <v>103393.46999999997</v>
      </c>
      <c r="F300" s="44">
        <f t="shared" si="68"/>
        <v>46.522397629637588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369594.5</v>
      </c>
      <c r="E302" s="193">
        <v>764744.53</v>
      </c>
      <c r="F302" s="44">
        <f t="shared" si="68"/>
        <v>206.91447789401627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30758.22</v>
      </c>
      <c r="E304" s="193">
        <v>23684.9</v>
      </c>
      <c r="F304" s="44">
        <f t="shared" si="68"/>
        <v>77.003480695566907</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313946.46999999997</v>
      </c>
      <c r="E360" s="59">
        <f t="shared" si="86"/>
        <v>497289.32</v>
      </c>
      <c r="F360" s="44">
        <f t="shared" si="72"/>
        <v>158.39939847070107</v>
      </c>
    </row>
    <row r="361" spans="1:6" ht="12.75" customHeight="1" x14ac:dyDescent="0.2">
      <c r="A361" s="62">
        <v>41</v>
      </c>
      <c r="B361" s="63" t="s">
        <v>762</v>
      </c>
      <c r="C361" s="267" t="s">
        <v>763</v>
      </c>
      <c r="D361" s="59">
        <f t="shared" ref="D361:E361" si="87">D362+D366</f>
        <v>44898.75</v>
      </c>
      <c r="E361" s="59">
        <f t="shared" si="87"/>
        <v>25000</v>
      </c>
      <c r="F361" s="44">
        <f t="shared" si="72"/>
        <v>55.680837439795091</v>
      </c>
    </row>
    <row r="362" spans="1:6" ht="12.75" customHeight="1" x14ac:dyDescent="0.2">
      <c r="A362" s="62">
        <v>411</v>
      </c>
      <c r="B362" s="63" t="s">
        <v>764</v>
      </c>
      <c r="C362" s="267" t="s">
        <v>765</v>
      </c>
      <c r="D362" s="59">
        <f t="shared" ref="D362:E362" si="88">SUM(D363:D365)</f>
        <v>37100</v>
      </c>
      <c r="E362" s="59">
        <f t="shared" si="88"/>
        <v>25000</v>
      </c>
      <c r="F362" s="44">
        <f t="shared" si="72"/>
        <v>67.385444743935309</v>
      </c>
    </row>
    <row r="363" spans="1:6" ht="12.75" customHeight="1" x14ac:dyDescent="0.2">
      <c r="A363" s="62">
        <v>4111</v>
      </c>
      <c r="B363" s="63" t="s">
        <v>662</v>
      </c>
      <c r="C363" s="267" t="s">
        <v>766</v>
      </c>
      <c r="D363" s="193">
        <v>37100</v>
      </c>
      <c r="E363" s="193">
        <v>25000</v>
      </c>
      <c r="F363" s="44">
        <f t="shared" si="72"/>
        <v>67.385444743935309</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7798.75</v>
      </c>
      <c r="E366" s="59">
        <f t="shared" si="89"/>
        <v>0</v>
      </c>
      <c r="F366" s="44">
        <f t="shared" si="72"/>
        <v>0</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7798.75</v>
      </c>
      <c r="E372" s="193"/>
      <c r="F372" s="44">
        <f t="shared" si="72"/>
        <v>0</v>
      </c>
    </row>
    <row r="373" spans="1:6" ht="24" x14ac:dyDescent="0.2">
      <c r="A373" s="62">
        <v>42</v>
      </c>
      <c r="B373" s="182" t="s">
        <v>778</v>
      </c>
      <c r="C373" s="267" t="s">
        <v>779</v>
      </c>
      <c r="D373" s="59">
        <f t="shared" ref="D373:E373" si="90">D374+D379+D388+D393+D398+D401</f>
        <v>255109.15999999997</v>
      </c>
      <c r="E373" s="59">
        <f t="shared" si="90"/>
        <v>465999.94</v>
      </c>
      <c r="F373" s="44">
        <f t="shared" si="72"/>
        <v>182.66687875888113</v>
      </c>
    </row>
    <row r="374" spans="1:6" ht="12.75" customHeight="1" x14ac:dyDescent="0.2">
      <c r="A374" s="62">
        <v>421</v>
      </c>
      <c r="B374" s="63" t="s">
        <v>780</v>
      </c>
      <c r="C374" s="267" t="s">
        <v>781</v>
      </c>
      <c r="D374" s="59">
        <f t="shared" ref="D374:E374" si="91">SUM(D375:D378)</f>
        <v>184206.33</v>
      </c>
      <c r="E374" s="59">
        <f t="shared" si="91"/>
        <v>388426.36</v>
      </c>
      <c r="F374" s="44">
        <f t="shared" si="72"/>
        <v>210.86482750077047</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5750</v>
      </c>
      <c r="E376" s="193">
        <v>10031.879999999999</v>
      </c>
      <c r="F376" s="44">
        <f t="shared" si="72"/>
        <v>174.46747826086954</v>
      </c>
    </row>
    <row r="377" spans="1:6" ht="12.75" customHeight="1" x14ac:dyDescent="0.2">
      <c r="A377" s="62">
        <v>4213</v>
      </c>
      <c r="B377" s="63" t="s">
        <v>690</v>
      </c>
      <c r="C377" s="267" t="s">
        <v>784</v>
      </c>
      <c r="D377" s="193">
        <v>1750</v>
      </c>
      <c r="E377" s="193">
        <v>16875</v>
      </c>
      <c r="F377" s="44">
        <f t="shared" si="72"/>
        <v>964.28571428571422</v>
      </c>
    </row>
    <row r="378" spans="1:6" ht="12.75" customHeight="1" x14ac:dyDescent="0.2">
      <c r="A378" s="62">
        <v>4214</v>
      </c>
      <c r="B378" s="63" t="s">
        <v>692</v>
      </c>
      <c r="C378" s="267" t="s">
        <v>785</v>
      </c>
      <c r="D378" s="193">
        <v>176706.33</v>
      </c>
      <c r="E378" s="193">
        <v>361519.48</v>
      </c>
      <c r="F378" s="44">
        <f t="shared" si="72"/>
        <v>204.58773604771264</v>
      </c>
    </row>
    <row r="379" spans="1:6" ht="12.75" customHeight="1" x14ac:dyDescent="0.2">
      <c r="A379" s="62">
        <v>422</v>
      </c>
      <c r="B379" s="63" t="s">
        <v>786</v>
      </c>
      <c r="C379" s="267" t="s">
        <v>787</v>
      </c>
      <c r="D379" s="59">
        <f t="shared" ref="D379:E379" si="92">SUM(D380:D387)</f>
        <v>45090.33</v>
      </c>
      <c r="E379" s="59">
        <f t="shared" si="92"/>
        <v>9834.08</v>
      </c>
      <c r="F379" s="44">
        <f t="shared" si="72"/>
        <v>21.809731709659257</v>
      </c>
    </row>
    <row r="380" spans="1:6" ht="12.75" customHeight="1" x14ac:dyDescent="0.2">
      <c r="A380" s="62">
        <v>4221</v>
      </c>
      <c r="B380" s="63" t="s">
        <v>696</v>
      </c>
      <c r="C380" s="267" t="s">
        <v>788</v>
      </c>
      <c r="D380" s="193">
        <v>8366.16</v>
      </c>
      <c r="E380" s="193">
        <v>1988.16</v>
      </c>
      <c r="F380" s="44">
        <f t="shared" si="72"/>
        <v>23.764307639347084</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1335.25</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1713.6</v>
      </c>
      <c r="E385" s="193"/>
      <c r="F385" s="44">
        <f t="shared" si="72"/>
        <v>0</v>
      </c>
    </row>
    <row r="386" spans="1:6" ht="12.75" customHeight="1" x14ac:dyDescent="0.2">
      <c r="A386" s="62">
        <v>4227</v>
      </c>
      <c r="B386" s="182" t="s">
        <v>708</v>
      </c>
      <c r="C386" s="267" t="s">
        <v>795</v>
      </c>
      <c r="D386" s="193">
        <v>33675.32</v>
      </c>
      <c r="E386" s="193">
        <v>7845.92</v>
      </c>
      <c r="F386" s="44">
        <f t="shared" si="72"/>
        <v>23.298724407073195</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21452</v>
      </c>
      <c r="F398" s="44" t="str">
        <f t="shared" si="72"/>
        <v>-</v>
      </c>
    </row>
    <row r="399" spans="1:6" ht="12.75" customHeight="1" x14ac:dyDescent="0.2">
      <c r="A399" s="62">
        <v>4251</v>
      </c>
      <c r="B399" s="63" t="s">
        <v>812</v>
      </c>
      <c r="C399" s="267" t="s">
        <v>813</v>
      </c>
      <c r="D399" s="193">
        <v>0</v>
      </c>
      <c r="E399" s="193">
        <v>21452</v>
      </c>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25812.5</v>
      </c>
      <c r="E401" s="59">
        <f t="shared" si="96"/>
        <v>46287.5</v>
      </c>
      <c r="F401" s="44">
        <f t="shared" si="72"/>
        <v>179.32203389830508</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1687.5</v>
      </c>
      <c r="E403" s="193">
        <v>3375</v>
      </c>
      <c r="F403" s="44">
        <f t="shared" si="72"/>
        <v>200</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24125</v>
      </c>
      <c r="E405" s="193">
        <v>42912.5</v>
      </c>
      <c r="F405" s="44">
        <f t="shared" si="72"/>
        <v>177.87564766839378</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13938.56</v>
      </c>
      <c r="E412" s="59">
        <f t="shared" si="100"/>
        <v>6289.38</v>
      </c>
      <c r="F412" s="44">
        <f t="shared" si="72"/>
        <v>45.122164699940306</v>
      </c>
    </row>
    <row r="413" spans="1:6" ht="12.75" customHeight="1" x14ac:dyDescent="0.2">
      <c r="A413" s="62">
        <v>451</v>
      </c>
      <c r="B413" s="63" t="s">
        <v>833</v>
      </c>
      <c r="C413" s="267" t="s">
        <v>834</v>
      </c>
      <c r="D413" s="193">
        <v>13938.56</v>
      </c>
      <c r="E413" s="193">
        <v>6289.38</v>
      </c>
      <c r="F413" s="44">
        <f t="shared" si="72"/>
        <v>45.122164699940306</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313946.46999999997</v>
      </c>
      <c r="E418" s="59">
        <f t="shared" si="102"/>
        <v>497289.32</v>
      </c>
      <c r="F418" s="44">
        <f t="shared" si="72"/>
        <v>158.39939847070107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355663.26</v>
      </c>
      <c r="E420" s="193">
        <v>758742.41</v>
      </c>
      <c r="F420" s="44">
        <f t="shared" si="72"/>
        <v>213.33168064646318</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690647.1100000001</v>
      </c>
      <c r="E422" s="59">
        <f>E6+E308</f>
        <v>785538.7</v>
      </c>
      <c r="F422" s="44">
        <f t="shared" si="72"/>
        <v>113.73951886948457</v>
      </c>
    </row>
    <row r="423" spans="1:6" ht="12.75" customHeight="1" x14ac:dyDescent="0.2">
      <c r="A423" s="62" t="s">
        <v>630</v>
      </c>
      <c r="B423" s="63" t="s">
        <v>853</v>
      </c>
      <c r="C423" s="267" t="s">
        <v>854</v>
      </c>
      <c r="D423" s="59">
        <f t="shared" ref="D423:E423" si="103">D299+D360</f>
        <v>782349.08</v>
      </c>
      <c r="E423" s="59">
        <f t="shared" si="103"/>
        <v>1179434.55</v>
      </c>
      <c r="F423" s="44">
        <f t="shared" si="72"/>
        <v>150.75553613484152</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91701.969999999856</v>
      </c>
      <c r="E425" s="59">
        <f t="shared" si="105"/>
        <v>393895.85000000009</v>
      </c>
      <c r="F425" s="44">
        <f t="shared" si="72"/>
        <v>429.53913640023302</v>
      </c>
    </row>
    <row r="426" spans="1:6" ht="12.75" customHeight="1" x14ac:dyDescent="0.2">
      <c r="A426" s="271" t="s">
        <v>859</v>
      </c>
      <c r="B426" s="182" t="s">
        <v>860</v>
      </c>
      <c r="C426" s="272" t="s">
        <v>861</v>
      </c>
      <c r="D426" s="59">
        <f t="shared" ref="D426:E426" si="106">IF(D302-D303+D419-D420&gt;=0,D302-D303+D419-D420,0)</f>
        <v>13931.239999999991</v>
      </c>
      <c r="E426" s="59">
        <f t="shared" si="106"/>
        <v>6002.1199999999953</v>
      </c>
      <c r="F426" s="44">
        <f t="shared" si="72"/>
        <v>43.083889158466867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30758.22</v>
      </c>
      <c r="E428" s="80">
        <f t="shared" si="108"/>
        <v>23684.9</v>
      </c>
      <c r="F428" s="60">
        <f t="shared" si="72"/>
        <v>77.003480695566907</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98147.069999999992</v>
      </c>
      <c r="E430" s="59">
        <f>E431+E466+E479+E491+E522</f>
        <v>237242.34</v>
      </c>
      <c r="F430" s="44">
        <f t="shared" ref="F430:F651" si="109">IF(D430&lt;&gt;0,IF(E430/D430&gt;=100,"&gt;&gt;100",E430/D430*100),"-")</f>
        <v>241.72126585133924</v>
      </c>
    </row>
    <row r="431" spans="1:6" ht="24" x14ac:dyDescent="0.2">
      <c r="A431" s="62">
        <v>81</v>
      </c>
      <c r="B431" s="181" t="s">
        <v>870</v>
      </c>
      <c r="C431" s="267" t="s">
        <v>871</v>
      </c>
      <c r="D431" s="59">
        <f t="shared" ref="D431:E431" si="110">D432+D437+D440+D444+D445+D452+D457+D465</f>
        <v>609.05999999999995</v>
      </c>
      <c r="E431" s="59">
        <f t="shared" si="110"/>
        <v>211.02</v>
      </c>
      <c r="F431" s="44">
        <f t="shared" si="109"/>
        <v>34.646832824352288</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609.05999999999995</v>
      </c>
      <c r="E437" s="59">
        <f t="shared" si="112"/>
        <v>211.02</v>
      </c>
      <c r="F437" s="44">
        <f t="shared" si="109"/>
        <v>34.646832824352288</v>
      </c>
    </row>
    <row r="438" spans="1:6" ht="24" x14ac:dyDescent="0.2">
      <c r="A438" s="62">
        <v>8121</v>
      </c>
      <c r="B438" s="182" t="s">
        <v>884</v>
      </c>
      <c r="C438" s="267" t="s">
        <v>885</v>
      </c>
      <c r="D438" s="193">
        <v>609.05999999999995</v>
      </c>
      <c r="E438" s="193">
        <v>211.02</v>
      </c>
      <c r="F438" s="44">
        <f t="shared" si="109"/>
        <v>34.646832824352288</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97538.01</v>
      </c>
      <c r="E491" s="59">
        <f t="shared" si="126"/>
        <v>237031.32</v>
      </c>
      <c r="F491" s="44">
        <f t="shared" si="109"/>
        <v>243.0143079605582</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97538.01</v>
      </c>
      <c r="E497" s="59">
        <f t="shared" si="128"/>
        <v>76730.36</v>
      </c>
      <c r="F497" s="44">
        <f t="shared" si="109"/>
        <v>78.667137047393126</v>
      </c>
    </row>
    <row r="498" spans="1:6" ht="12.75" customHeight="1" x14ac:dyDescent="0.2">
      <c r="A498" s="62">
        <v>8422</v>
      </c>
      <c r="B498" s="63" t="s">
        <v>1004</v>
      </c>
      <c r="C498" s="267" t="s">
        <v>1005</v>
      </c>
      <c r="D498" s="193">
        <v>97538.01</v>
      </c>
      <c r="E498" s="193">
        <v>76730.36</v>
      </c>
      <c r="F498" s="44">
        <f t="shared" si="109"/>
        <v>78.667137047393126</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160300.96</v>
      </c>
      <c r="F502" s="44" t="str">
        <f t="shared" si="109"/>
        <v>-</v>
      </c>
    </row>
    <row r="503" spans="1:6" ht="12.75" customHeight="1" x14ac:dyDescent="0.2">
      <c r="A503" s="62">
        <v>8443</v>
      </c>
      <c r="B503" s="63" t="s">
        <v>1014</v>
      </c>
      <c r="C503" s="267" t="s">
        <v>1015</v>
      </c>
      <c r="D503" s="193">
        <v>0</v>
      </c>
      <c r="E503" s="193">
        <v>160300.96</v>
      </c>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73.400000000000006</v>
      </c>
      <c r="E535" s="59">
        <f>E536+E571+E584+E597+E629</f>
        <v>57508.22</v>
      </c>
      <c r="F535" s="44" t="str">
        <f t="shared" si="109"/>
        <v>&gt;&gt;100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73.400000000000006</v>
      </c>
      <c r="E597" s="59">
        <f t="shared" si="152"/>
        <v>57508.22</v>
      </c>
      <c r="F597" s="44" t="str">
        <f t="shared" si="109"/>
        <v>&gt;&gt;100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9508.23</v>
      </c>
      <c r="F603" s="44" t="str">
        <f t="shared" si="109"/>
        <v>-</v>
      </c>
    </row>
    <row r="604" spans="1:6" ht="12.75" customHeight="1" x14ac:dyDescent="0.2">
      <c r="A604" s="62">
        <v>5422</v>
      </c>
      <c r="B604" s="63" t="s">
        <v>1206</v>
      </c>
      <c r="C604" s="267" t="s">
        <v>1207</v>
      </c>
      <c r="D604" s="193">
        <v>0</v>
      </c>
      <c r="E604" s="193">
        <v>9508.23</v>
      </c>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47999.99</v>
      </c>
      <c r="F609" s="44" t="str">
        <f t="shared" si="109"/>
        <v>-</v>
      </c>
    </row>
    <row r="610" spans="1:6" ht="24" x14ac:dyDescent="0.2">
      <c r="A610" s="62">
        <v>5443</v>
      </c>
      <c r="B610" s="63" t="s">
        <v>1218</v>
      </c>
      <c r="C610" s="267" t="s">
        <v>1219</v>
      </c>
      <c r="D610" s="193">
        <v>0</v>
      </c>
      <c r="E610" s="193">
        <v>47999.99</v>
      </c>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73.400000000000006</v>
      </c>
      <c r="E621" s="59">
        <f t="shared" si="158"/>
        <v>0</v>
      </c>
      <c r="F621" s="44">
        <f t="shared" si="109"/>
        <v>0</v>
      </c>
    </row>
    <row r="622" spans="1:6" ht="12.75" customHeight="1" x14ac:dyDescent="0.2">
      <c r="A622" s="62">
        <v>5471</v>
      </c>
      <c r="B622" s="63" t="s">
        <v>1242</v>
      </c>
      <c r="C622" s="267" t="s">
        <v>1243</v>
      </c>
      <c r="D622" s="193">
        <v>73.400000000000006</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98073.67</v>
      </c>
      <c r="E639" s="59">
        <f>IF(E430-E535&gt;=0,E430-E535,0)</f>
        <v>179734.12</v>
      </c>
      <c r="F639" s="44">
        <f t="shared" si="109"/>
        <v>183.26439705988366</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180698.37</v>
      </c>
      <c r="E641" s="193">
        <v>92733.27</v>
      </c>
      <c r="F641" s="44">
        <f t="shared" si="109"/>
        <v>51.319372720406939</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788794.18</v>
      </c>
      <c r="E643" s="59">
        <f>E422+E430</f>
        <v>1022781.0399999999</v>
      </c>
      <c r="F643" s="44">
        <f t="shared" si="109"/>
        <v>129.66386744892054</v>
      </c>
    </row>
    <row r="644" spans="1:6" ht="12.75" customHeight="1" x14ac:dyDescent="0.2">
      <c r="A644" s="62" t="s">
        <v>630</v>
      </c>
      <c r="B644" s="63" t="s">
        <v>1286</v>
      </c>
      <c r="C644" s="267" t="s">
        <v>1287</v>
      </c>
      <c r="D644" s="59">
        <f>D423+D535</f>
        <v>782422.48</v>
      </c>
      <c r="E644" s="59">
        <f>E423+E535</f>
        <v>1236942.77</v>
      </c>
      <c r="F644" s="44">
        <f t="shared" si="109"/>
        <v>158.09141501149097</v>
      </c>
    </row>
    <row r="645" spans="1:6" ht="12.75" customHeight="1" x14ac:dyDescent="0.2">
      <c r="A645" s="62" t="s">
        <v>630</v>
      </c>
      <c r="B645" s="63" t="s">
        <v>1288</v>
      </c>
      <c r="C645" s="267" t="s">
        <v>1289</v>
      </c>
      <c r="D645" s="59">
        <f t="shared" ref="D645:E645" si="163">IF(D643&gt;=D644,D643-D644,0)</f>
        <v>6371.7000000000698</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214161.7300000001</v>
      </c>
      <c r="F646" s="44" t="str">
        <f t="shared" si="109"/>
        <v>-</v>
      </c>
    </row>
    <row r="647" spans="1:6" ht="24" x14ac:dyDescent="0.2">
      <c r="A647" s="271" t="s">
        <v>1292</v>
      </c>
      <c r="B647" s="63" t="s">
        <v>1293</v>
      </c>
      <c r="C647" s="272" t="s">
        <v>1292</v>
      </c>
      <c r="D647" s="59">
        <f>IF(D426-D427+D641-D642&gt;=0,D426-D427+D641-D642,0)</f>
        <v>194629.61</v>
      </c>
      <c r="E647" s="59">
        <f>IF(E426-E427+E641-E642&gt;=0,E426-E427+E641-E642,0)</f>
        <v>98735.39</v>
      </c>
      <c r="F647" s="44">
        <f t="shared" si="109"/>
        <v>50.729891510341105</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201001.31000000006</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115426.3400000001</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319084.15999999997</v>
      </c>
      <c r="E653" s="193">
        <v>198197.15</v>
      </c>
      <c r="F653" s="44">
        <f t="shared" ref="F653:F740" si="167">IF(D653&lt;&gt;0,IF(E653/D653&gt;=100,"&gt;&gt;100",E653/D653*100),"-")</f>
        <v>62.114380732656869</v>
      </c>
    </row>
    <row r="654" spans="1:6" ht="12.75" customHeight="1" x14ac:dyDescent="0.2">
      <c r="A654" s="62" t="s">
        <v>1305</v>
      </c>
      <c r="B654" s="63" t="s">
        <v>1306</v>
      </c>
      <c r="C654" s="267" t="s">
        <v>1305</v>
      </c>
      <c r="D654" s="193">
        <v>803063.84</v>
      </c>
      <c r="E654" s="193">
        <v>1475799.02</v>
      </c>
      <c r="F654" s="44">
        <f t="shared" si="167"/>
        <v>183.77107105208475</v>
      </c>
    </row>
    <row r="655" spans="1:6" ht="12.75" customHeight="1" x14ac:dyDescent="0.2">
      <c r="A655" s="62" t="s">
        <v>1307</v>
      </c>
      <c r="B655" s="63" t="s">
        <v>1308</v>
      </c>
      <c r="C655" s="267" t="s">
        <v>1307</v>
      </c>
      <c r="D655" s="193">
        <v>631165.43999999994</v>
      </c>
      <c r="E655" s="193">
        <v>1673996.17</v>
      </c>
      <c r="F655" s="44">
        <f t="shared" si="167"/>
        <v>265.22304041235213</v>
      </c>
    </row>
    <row r="656" spans="1:6" ht="24" x14ac:dyDescent="0.2">
      <c r="A656" s="62">
        <v>11</v>
      </c>
      <c r="B656" s="63" t="s">
        <v>1309</v>
      </c>
      <c r="C656" s="267" t="s">
        <v>1310</v>
      </c>
      <c r="D656" s="59">
        <f t="shared" ref="D656:E656" si="168">+D653+D654-D655</f>
        <v>490982.56000000006</v>
      </c>
      <c r="E656" s="59">
        <f t="shared" si="168"/>
        <v>0</v>
      </c>
      <c r="F656" s="44">
        <f t="shared" si="167"/>
        <v>0</v>
      </c>
    </row>
    <row r="657" spans="1:6" ht="24" x14ac:dyDescent="0.2">
      <c r="A657" s="62" t="s">
        <v>630</v>
      </c>
      <c r="B657" s="63" t="s">
        <v>1311</v>
      </c>
      <c r="C657" s="267" t="s">
        <v>1312</v>
      </c>
      <c r="D657" s="273">
        <v>9</v>
      </c>
      <c r="E657" s="273">
        <v>19</v>
      </c>
      <c r="F657" s="44">
        <f t="shared" si="167"/>
        <v>211.11111111111111</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9</v>
      </c>
      <c r="E659" s="273">
        <v>19</v>
      </c>
      <c r="F659" s="44">
        <f t="shared" si="167"/>
        <v>211.11111111111111</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7537.87</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264846.24</v>
      </c>
      <c r="E669" s="193">
        <v>87480</v>
      </c>
      <c r="F669" s="44">
        <f t="shared" si="167"/>
        <v>33.030485915148354</v>
      </c>
    </row>
    <row r="670" spans="1:6" ht="12.75" customHeight="1" x14ac:dyDescent="0.2">
      <c r="A670" s="62">
        <v>63312</v>
      </c>
      <c r="B670" s="63" t="s">
        <v>1338</v>
      </c>
      <c r="C670" s="267" t="s">
        <v>1339</v>
      </c>
      <c r="D670" s="193">
        <v>0</v>
      </c>
      <c r="E670" s="193">
        <v>1433.28</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6986.64</v>
      </c>
      <c r="E673" s="193">
        <v>44200</v>
      </c>
      <c r="F673" s="44">
        <f t="shared" si="167"/>
        <v>632.6360024274901</v>
      </c>
    </row>
    <row r="674" spans="1:6" ht="12.75" customHeight="1" x14ac:dyDescent="0.2">
      <c r="A674" s="62">
        <v>63322</v>
      </c>
      <c r="B674" s="63" t="s">
        <v>1346</v>
      </c>
      <c r="C674" s="267" t="s">
        <v>1347</v>
      </c>
      <c r="D674" s="193">
        <v>0</v>
      </c>
      <c r="E674" s="193">
        <v>15000</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v>6900.3</v>
      </c>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12093.6</v>
      </c>
      <c r="E681" s="191"/>
      <c r="F681" s="70">
        <f t="shared" si="167"/>
        <v>0</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186102.66</v>
      </c>
      <c r="E702" s="191">
        <v>118114.92</v>
      </c>
      <c r="F702" s="70">
        <f t="shared" si="167"/>
        <v>63.467615132422075</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3919.44</v>
      </c>
      <c r="F711" s="70" t="str">
        <f t="shared" si="167"/>
        <v>-</v>
      </c>
    </row>
    <row r="712" spans="1:6" ht="12.75" customHeight="1" x14ac:dyDescent="0.2">
      <c r="A712" s="69" t="s">
        <v>1407</v>
      </c>
      <c r="B712" s="64" t="s">
        <v>1408</v>
      </c>
      <c r="C712" s="300" t="s">
        <v>1407</v>
      </c>
      <c r="D712" s="191"/>
      <c r="E712" s="191">
        <v>0.44</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496.04</v>
      </c>
      <c r="E734" s="191">
        <v>770.45</v>
      </c>
      <c r="F734" s="70">
        <f t="shared" si="167"/>
        <v>155.32013547294574</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v>4174.75</v>
      </c>
      <c r="F737" s="44" t="str">
        <f t="shared" si="167"/>
        <v>-</v>
      </c>
    </row>
    <row r="738" spans="1:6" ht="12.75" customHeight="1" x14ac:dyDescent="0.2">
      <c r="A738" s="62" t="s">
        <v>1454</v>
      </c>
      <c r="B738" s="63" t="s">
        <v>1455</v>
      </c>
      <c r="C738" s="267" t="s">
        <v>1454</v>
      </c>
      <c r="D738" s="193">
        <v>0</v>
      </c>
      <c r="E738" s="193">
        <v>1791.66</v>
      </c>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1679.75</v>
      </c>
      <c r="E741" s="191">
        <v>1045.1099999999999</v>
      </c>
      <c r="F741" s="70">
        <f t="shared" ref="F741:F1006" si="169">IF(D741&lt;&gt;0,IF(E741/D741&gt;=100,"&gt;&gt;100",E741/D741*100),"-")</f>
        <v>62.218187230242592</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v>1054.5</v>
      </c>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1708.16</v>
      </c>
      <c r="E760" s="193">
        <v>826.68</v>
      </c>
      <c r="F760" s="44">
        <f t="shared" si="169"/>
        <v>48.395934807043837</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2998.07</v>
      </c>
      <c r="E782" s="191">
        <v>3188.99</v>
      </c>
      <c r="F782" s="70">
        <f t="shared" si="169"/>
        <v>106.36809680894707</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1200</v>
      </c>
      <c r="E843" s="193">
        <v>2000</v>
      </c>
      <c r="F843" s="44">
        <f t="shared" si="169"/>
        <v>166.66666666666669</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3583.35</v>
      </c>
      <c r="E846" s="193">
        <v>3360</v>
      </c>
      <c r="F846" s="44">
        <f t="shared" si="169"/>
        <v>93.767005734857051</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2789.02</v>
      </c>
      <c r="E848" s="193">
        <v>2400</v>
      </c>
      <c r="F848" s="44">
        <f t="shared" si="169"/>
        <v>86.051731432546191</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663.58</v>
      </c>
      <c r="E850" s="193">
        <v>412.74</v>
      </c>
      <c r="F850" s="44">
        <f t="shared" si="169"/>
        <v>62.198981283341872</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715.4</v>
      </c>
      <c r="E855" s="193">
        <v>627.87</v>
      </c>
      <c r="F855" s="44">
        <f t="shared" si="169"/>
        <v>87.764886776628458</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97538.01</v>
      </c>
      <c r="E906" s="191">
        <v>76730.36</v>
      </c>
      <c r="F906" s="70">
        <f t="shared" si="169"/>
        <v>78.667137047393126</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v>160300.96</v>
      </c>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v>9508.23</v>
      </c>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v>47999.99</v>
      </c>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73.400000000000006</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5"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405332.65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1244489.5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488387.06999999995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181615.99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219049.35</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3199.4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8665.24</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8800.61</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67056.479999999996</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497289.32</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237031.32</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237031.32</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21781.79</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1050477.5799999998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466749.41</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176174.82</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200160.62</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3936.51</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8665.24</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10500.74</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67056.479999999996</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255</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475414.32</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57508.22</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57508.22</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50805.63</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599344.57000000007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43712.17</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22762.579999999998</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22762.579999999998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22127.17</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635.41</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20949.59</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16875</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4074.59</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555632.4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58911.15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5000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483121.89</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8599.36</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14</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36887</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Provjera</v>
      </c>
      <c r="C248" s="90" t="s">
        <v>3447</v>
      </c>
      <c r="D248" s="94"/>
      <c r="E248" s="50">
        <f t="shared" si="17"/>
        <v>0</v>
      </c>
      <c r="F248" s="50">
        <f t="shared" si="18"/>
        <v>1</v>
      </c>
      <c r="G248" s="50"/>
      <c r="H248" s="50"/>
      <c r="I248" s="50"/>
      <c r="J248" s="50"/>
      <c r="K248" s="50"/>
      <c r="L248" s="50">
        <f>IF(AND('PR-RAS'!D438&gt;0,SUM('PR-RAS'!D873:D873)=0),1,0)</f>
        <v>1</v>
      </c>
      <c r="M248" s="50">
        <f>IF(AND('PR-RAS'!E438&gt;0,SUM('PR-RAS'!E873:E873)=0),1,0)</f>
        <v>1</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2025-07-09T05:44:07Z</dcterms:modified>
</cp:coreProperties>
</file>