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STRIZIVOJNA\STRIZIVOJNA 2026\"/>
    </mc:Choice>
  </mc:AlternateContent>
  <bookViews>
    <workbookView xWindow="0" yWindow="0" windowWidth="28800" windowHeight="1243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7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E45" i="69" s="1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E189" i="51"/>
  <c r="E188" i="51" s="1"/>
  <c r="D189" i="51"/>
  <c r="E187" i="51"/>
  <c r="E181" i="51"/>
  <c r="D181" i="51"/>
  <c r="E175" i="51"/>
  <c r="D175" i="51"/>
  <c r="E170" i="51"/>
  <c r="D170" i="51"/>
  <c r="E166" i="51"/>
  <c r="E165" i="51" s="1"/>
  <c r="E44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J426" i="68"/>
  <c r="G426" i="68"/>
  <c r="F426" i="68"/>
  <c r="E426" i="68"/>
  <c r="I426" i="68" s="1"/>
  <c r="D426" i="68"/>
  <c r="H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D410" i="68" s="1"/>
  <c r="F410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J397" i="68"/>
  <c r="G397" i="68"/>
  <c r="F397" i="68"/>
  <c r="E397" i="68"/>
  <c r="I397" i="68" s="1"/>
  <c r="D397" i="68"/>
  <c r="H397" i="68" s="1"/>
  <c r="G396" i="68"/>
  <c r="F396" i="68"/>
  <c r="E396" i="68"/>
  <c r="I396" i="68" s="1"/>
  <c r="D396" i="68"/>
  <c r="E395" i="68"/>
  <c r="G394" i="68"/>
  <c r="F394" i="68"/>
  <c r="E394" i="68"/>
  <c r="D394" i="68"/>
  <c r="H394" i="68" s="1"/>
  <c r="J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5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E374" i="68" s="1"/>
  <c r="D375" i="68"/>
  <c r="I373" i="68"/>
  <c r="I372" i="68" s="1"/>
  <c r="G373" i="68"/>
  <c r="G372" i="68" s="1"/>
  <c r="F373" i="68"/>
  <c r="E373" i="68"/>
  <c r="D373" i="68"/>
  <c r="H373" i="68" s="1"/>
  <c r="F372" i="68"/>
  <c r="E372" i="68"/>
  <c r="E371" i="68" s="1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G368" i="68"/>
  <c r="F368" i="68"/>
  <c r="F367" i="68" s="1"/>
  <c r="E368" i="68"/>
  <c r="E367" i="68" s="1"/>
  <c r="D368" i="68"/>
  <c r="G367" i="68"/>
  <c r="D367" i="68"/>
  <c r="G366" i="68"/>
  <c r="F366" i="68"/>
  <c r="E366" i="68"/>
  <c r="I366" i="68" s="1"/>
  <c r="D366" i="68"/>
  <c r="H366" i="68" s="1"/>
  <c r="J366" i="68" s="1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D361" i="68"/>
  <c r="H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D357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E352" i="68" s="1"/>
  <c r="D353" i="68"/>
  <c r="I351" i="68"/>
  <c r="G351" i="68"/>
  <c r="F351" i="68"/>
  <c r="E351" i="68"/>
  <c r="E347" i="68" s="1"/>
  <c r="D351" i="68"/>
  <c r="H351" i="68" s="1"/>
  <c r="J351" i="68" s="1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G347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J339" i="68"/>
  <c r="G339" i="68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H298" i="68" s="1"/>
  <c r="F297" i="68"/>
  <c r="E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D294" i="68"/>
  <c r="H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I290" i="68" s="1"/>
  <c r="I288" i="68" s="1"/>
  <c r="D290" i="68"/>
  <c r="H290" i="68" s="1"/>
  <c r="J290" i="68" s="1"/>
  <c r="G289" i="68"/>
  <c r="F289" i="68"/>
  <c r="F288" i="68" s="1"/>
  <c r="E289" i="68"/>
  <c r="I289" i="68" s="1"/>
  <c r="D289" i="68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J285" i="68" s="1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I282" i="68" s="1"/>
  <c r="D282" i="68"/>
  <c r="I281" i="68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G276" i="68"/>
  <c r="F276" i="68"/>
  <c r="E276" i="68"/>
  <c r="E275" i="68" s="1"/>
  <c r="E274" i="68" s="1"/>
  <c r="D276" i="68"/>
  <c r="H276" i="68" s="1"/>
  <c r="G275" i="68"/>
  <c r="G274" i="68" s="1"/>
  <c r="D275" i="68"/>
  <c r="D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F266" i="68" s="1"/>
  <c r="E269" i="68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G266" i="68"/>
  <c r="I265" i="68"/>
  <c r="G265" i="68"/>
  <c r="F265" i="68"/>
  <c r="E265" i="68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D249" i="68" s="1"/>
  <c r="G250" i="68"/>
  <c r="F250" i="68"/>
  <c r="E250" i="68"/>
  <c r="I250" i="68" s="1"/>
  <c r="D250" i="68"/>
  <c r="H250" i="68" s="1"/>
  <c r="F249" i="68"/>
  <c r="E249" i="68"/>
  <c r="G248" i="68"/>
  <c r="F248" i="68"/>
  <c r="E248" i="68"/>
  <c r="E246" i="68" s="1"/>
  <c r="D248" i="68"/>
  <c r="H248" i="68" s="1"/>
  <c r="J248" i="68" s="1"/>
  <c r="G247" i="68"/>
  <c r="G246" i="68" s="1"/>
  <c r="F247" i="68"/>
  <c r="E247" i="68"/>
  <c r="D247" i="68"/>
  <c r="D246" i="68" s="1"/>
  <c r="F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D237" i="68"/>
  <c r="G236" i="68"/>
  <c r="F236" i="68"/>
  <c r="E236" i="68"/>
  <c r="E234" i="68" s="1"/>
  <c r="D236" i="68"/>
  <c r="H236" i="68" s="1"/>
  <c r="J236" i="68" s="1"/>
  <c r="G235" i="68"/>
  <c r="F235" i="68"/>
  <c r="E235" i="68"/>
  <c r="I235" i="68" s="1"/>
  <c r="D235" i="68"/>
  <c r="G234" i="68"/>
  <c r="G233" i="68" s="1"/>
  <c r="F234" i="68"/>
  <c r="F233" i="68" s="1"/>
  <c r="E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/>
  <c r="G227" i="68"/>
  <c r="F227" i="68"/>
  <c r="E227" i="68"/>
  <c r="D227" i="68"/>
  <c r="D225" i="68" s="1"/>
  <c r="G226" i="68"/>
  <c r="F226" i="68"/>
  <c r="E226" i="68"/>
  <c r="D226" i="68"/>
  <c r="H226" i="68" s="1"/>
  <c r="F225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E220" i="68"/>
  <c r="D220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E206" i="68" s="1"/>
  <c r="D209" i="68"/>
  <c r="H209" i="68" s="1"/>
  <c r="J209" i="68" s="1"/>
  <c r="G208" i="68"/>
  <c r="G206" i="68" s="1"/>
  <c r="F208" i="68"/>
  <c r="E208" i="68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F201" i="68"/>
  <c r="F200" i="68" s="1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E188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D190" i="68"/>
  <c r="G189" i="68"/>
  <c r="E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E155" i="68" s="1"/>
  <c r="E154" i="68" s="1"/>
  <c r="D156" i="68"/>
  <c r="H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I124" i="68"/>
  <c r="I123" i="68" s="1"/>
  <c r="G124" i="68"/>
  <c r="G123" i="68" s="1"/>
  <c r="F124" i="68"/>
  <c r="E124" i="68"/>
  <c r="E123" i="68" s="1"/>
  <c r="D124" i="68"/>
  <c r="H124" i="68" s="1"/>
  <c r="J124" i="68" s="1"/>
  <c r="D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F117" i="68"/>
  <c r="I116" i="68"/>
  <c r="G116" i="68"/>
  <c r="F116" i="68"/>
  <c r="F114" i="68" s="1"/>
  <c r="E116" i="68"/>
  <c r="D116" i="68"/>
  <c r="H116" i="68" s="1"/>
  <c r="J116" i="68" s="1"/>
  <c r="G115" i="68"/>
  <c r="F115" i="68"/>
  <c r="E115" i="68"/>
  <c r="D115" i="68"/>
  <c r="H115" i="68" s="1"/>
  <c r="G114" i="68"/>
  <c r="D114" i="68"/>
  <c r="F113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D96" i="68"/>
  <c r="E95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G81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D63" i="68"/>
  <c r="H63" i="68" s="1"/>
  <c r="G61" i="68"/>
  <c r="F61" i="68"/>
  <c r="F57" i="68" s="1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H55" i="68"/>
  <c r="J55" i="68" s="1"/>
  <c r="G55" i="68"/>
  <c r="F55" i="68"/>
  <c r="E55" i="68"/>
  <c r="D55" i="68"/>
  <c r="G54" i="68"/>
  <c r="F54" i="68"/>
  <c r="E54" i="68"/>
  <c r="I54" i="68" s="1"/>
  <c r="D54" i="68"/>
  <c r="G53" i="68"/>
  <c r="G52" i="68" s="1"/>
  <c r="F53" i="68"/>
  <c r="F52" i="68" s="1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D46" i="68" s="1"/>
  <c r="G46" i="68"/>
  <c r="G42" i="68"/>
  <c r="F42" i="68"/>
  <c r="E42" i="68"/>
  <c r="E40" i="68" s="1"/>
  <c r="E39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I9" i="68" s="1"/>
  <c r="I8" i="68" s="1"/>
  <c r="D9" i="68"/>
  <c r="D8" i="68" s="1"/>
  <c r="D7" i="68" s="1"/>
  <c r="F8" i="68"/>
  <c r="F7" i="68" s="1"/>
  <c r="D371" i="71" l="1"/>
  <c r="E357" i="68"/>
  <c r="J359" i="68"/>
  <c r="E45" i="71"/>
  <c r="E44" i="71" s="1"/>
  <c r="I416" i="68"/>
  <c r="I425" i="68"/>
  <c r="H425" i="68"/>
  <c r="D325" i="68"/>
  <c r="E86" i="68"/>
  <c r="E70" i="68"/>
  <c r="E56" i="69"/>
  <c r="E44" i="69" s="1"/>
  <c r="E52" i="68"/>
  <c r="I51" i="68"/>
  <c r="G86" i="68"/>
  <c r="G70" i="68"/>
  <c r="E56" i="67"/>
  <c r="E44" i="67" s="1"/>
  <c r="G45" i="68"/>
  <c r="E45" i="67"/>
  <c r="I47" i="68"/>
  <c r="I46" i="68" s="1"/>
  <c r="E6" i="69"/>
  <c r="E20" i="68"/>
  <c r="E19" i="68" s="1"/>
  <c r="E6" i="67"/>
  <c r="F6" i="68"/>
  <c r="J21" i="68"/>
  <c r="H20" i="68"/>
  <c r="J41" i="68"/>
  <c r="H40" i="68"/>
  <c r="J40" i="68" s="1"/>
  <c r="I39" i="68"/>
  <c r="F56" i="68"/>
  <c r="F44" i="68" s="1"/>
  <c r="J36" i="68"/>
  <c r="J115" i="68"/>
  <c r="H114" i="68"/>
  <c r="G6" i="68"/>
  <c r="J63" i="68"/>
  <c r="H62" i="68"/>
  <c r="J62" i="68" s="1"/>
  <c r="J87" i="68"/>
  <c r="I20" i="68"/>
  <c r="I19" i="68" s="1"/>
  <c r="I7" i="68"/>
  <c r="J12" i="68"/>
  <c r="H30" i="68"/>
  <c r="J30" i="68" s="1"/>
  <c r="J31" i="68"/>
  <c r="G113" i="68"/>
  <c r="J15" i="68"/>
  <c r="H14" i="68"/>
  <c r="J14" i="68" s="1"/>
  <c r="I15" i="68"/>
  <c r="I14" i="68" s="1"/>
  <c r="H26" i="68"/>
  <c r="I31" i="68"/>
  <c r="I30" i="68" s="1"/>
  <c r="H9" i="68"/>
  <c r="I26" i="68"/>
  <c r="I25" i="68" s="1"/>
  <c r="I42" i="68"/>
  <c r="I40" i="68" s="1"/>
  <c r="I55" i="68"/>
  <c r="H58" i="68"/>
  <c r="I83" i="68"/>
  <c r="D86" i="68"/>
  <c r="H98" i="68"/>
  <c r="J98" i="68" s="1"/>
  <c r="I111" i="68"/>
  <c r="H118" i="68"/>
  <c r="D20" i="68"/>
  <c r="D19" i="68" s="1"/>
  <c r="D6" i="68" s="1"/>
  <c r="D40" i="68"/>
  <c r="D39" i="68" s="1"/>
  <c r="H39" i="68" s="1"/>
  <c r="J39" i="68" s="1"/>
  <c r="E46" i="68"/>
  <c r="E45" i="68" s="1"/>
  <c r="H53" i="68"/>
  <c r="I58" i="68"/>
  <c r="I57" i="68" s="1"/>
  <c r="H61" i="68"/>
  <c r="J61" i="68" s="1"/>
  <c r="F62" i="68"/>
  <c r="H65" i="68"/>
  <c r="J65" i="68" s="1"/>
  <c r="H68" i="68"/>
  <c r="J68" i="68" s="1"/>
  <c r="H72" i="68"/>
  <c r="J72" i="68" s="1"/>
  <c r="I74" i="68"/>
  <c r="H77" i="68"/>
  <c r="J77" i="68" s="1"/>
  <c r="H80" i="68"/>
  <c r="J80" i="68" s="1"/>
  <c r="H84" i="68"/>
  <c r="J84" i="68" s="1"/>
  <c r="H88" i="68"/>
  <c r="J88" i="68" s="1"/>
  <c r="I90" i="68"/>
  <c r="H93" i="68"/>
  <c r="J93" i="68" s="1"/>
  <c r="H96" i="68"/>
  <c r="I98" i="68"/>
  <c r="I95" i="68" s="1"/>
  <c r="I102" i="68"/>
  <c r="I100" i="68" s="1"/>
  <c r="H105" i="68"/>
  <c r="J105" i="68" s="1"/>
  <c r="H109" i="68"/>
  <c r="H112" i="68"/>
  <c r="J112" i="68" s="1"/>
  <c r="E117" i="68"/>
  <c r="F123" i="68"/>
  <c r="F122" i="68" s="1"/>
  <c r="J162" i="68"/>
  <c r="H161" i="68"/>
  <c r="J161" i="68" s="1"/>
  <c r="G165" i="68"/>
  <c r="J182" i="68"/>
  <c r="H181" i="68"/>
  <c r="J181" i="68" s="1"/>
  <c r="H13" i="68"/>
  <c r="J13" i="68" s="1"/>
  <c r="I22" i="68"/>
  <c r="H37" i="68"/>
  <c r="J37" i="68" s="1"/>
  <c r="I87" i="68"/>
  <c r="E8" i="68"/>
  <c r="E7" i="68" s="1"/>
  <c r="E6" i="68" s="1"/>
  <c r="I53" i="68"/>
  <c r="D52" i="68"/>
  <c r="D45" i="68" s="1"/>
  <c r="H54" i="68"/>
  <c r="J54" i="68" s="1"/>
  <c r="E57" i="68"/>
  <c r="I59" i="68"/>
  <c r="I61" i="68"/>
  <c r="D62" i="68"/>
  <c r="D56" i="68" s="1"/>
  <c r="E62" i="68"/>
  <c r="I63" i="68"/>
  <c r="I65" i="68"/>
  <c r="I77" i="68"/>
  <c r="D81" i="68"/>
  <c r="H82" i="68"/>
  <c r="I93" i="68"/>
  <c r="E94" i="68"/>
  <c r="G95" i="68"/>
  <c r="G94" i="68" s="1"/>
  <c r="G100" i="68"/>
  <c r="I105" i="68"/>
  <c r="I109" i="68"/>
  <c r="I108" i="68" s="1"/>
  <c r="D108" i="68"/>
  <c r="H110" i="68"/>
  <c r="J110" i="68" s="1"/>
  <c r="D113" i="68"/>
  <c r="E114" i="68"/>
  <c r="E113" i="68" s="1"/>
  <c r="I115" i="68"/>
  <c r="I114" i="68" s="1"/>
  <c r="I113" i="68" s="1"/>
  <c r="H123" i="68"/>
  <c r="H127" i="68"/>
  <c r="J130" i="68"/>
  <c r="H129" i="68"/>
  <c r="J129" i="68" s="1"/>
  <c r="H135" i="68"/>
  <c r="H139" i="68"/>
  <c r="I201" i="68"/>
  <c r="H47" i="68"/>
  <c r="H71" i="68"/>
  <c r="I81" i="68"/>
  <c r="F94" i="68"/>
  <c r="J101" i="68"/>
  <c r="J150" i="68"/>
  <c r="H149" i="68"/>
  <c r="J149" i="68" s="1"/>
  <c r="J276" i="68"/>
  <c r="J280" i="68"/>
  <c r="H279" i="68"/>
  <c r="J279" i="68" s="1"/>
  <c r="I71" i="68"/>
  <c r="D100" i="68"/>
  <c r="D94" i="68" s="1"/>
  <c r="H102" i="68"/>
  <c r="J102" i="68" s="1"/>
  <c r="J156" i="68"/>
  <c r="H155" i="68"/>
  <c r="J176" i="68"/>
  <c r="H175" i="68"/>
  <c r="J175" i="68" s="1"/>
  <c r="J240" i="68"/>
  <c r="H239" i="68"/>
  <c r="J239" i="68" s="1"/>
  <c r="I118" i="68"/>
  <c r="I117" i="68" s="1"/>
  <c r="E126" i="68"/>
  <c r="E122" i="68" s="1"/>
  <c r="D129" i="68"/>
  <c r="D122" i="68" s="1"/>
  <c r="I130" i="68"/>
  <c r="I129" i="68" s="1"/>
  <c r="I122" i="68" s="1"/>
  <c r="E134" i="68"/>
  <c r="E138" i="68"/>
  <c r="E142" i="68"/>
  <c r="E146" i="68"/>
  <c r="D149" i="68"/>
  <c r="I150" i="68"/>
  <c r="I149" i="68" s="1"/>
  <c r="D161" i="68"/>
  <c r="D154" i="68" s="1"/>
  <c r="I162" i="68"/>
  <c r="I161" i="68" s="1"/>
  <c r="E166" i="68"/>
  <c r="E170" i="68"/>
  <c r="D181" i="68"/>
  <c r="D165" i="68" s="1"/>
  <c r="I182" i="68"/>
  <c r="I181" i="68" s="1"/>
  <c r="I186" i="68"/>
  <c r="G193" i="68"/>
  <c r="I196" i="68"/>
  <c r="I193" i="68" s="1"/>
  <c r="I188" i="68" s="1"/>
  <c r="I198" i="68"/>
  <c r="I204" i="68"/>
  <c r="I208" i="68"/>
  <c r="I206" i="68" s="1"/>
  <c r="I209" i="68"/>
  <c r="E228" i="68"/>
  <c r="F245" i="68"/>
  <c r="F274" i="68"/>
  <c r="H283" i="68"/>
  <c r="J283" i="68" s="1"/>
  <c r="I293" i="68"/>
  <c r="D287" i="68"/>
  <c r="E325" i="68"/>
  <c r="D189" i="68"/>
  <c r="H190" i="68"/>
  <c r="D193" i="68"/>
  <c r="H197" i="68"/>
  <c r="J197" i="68" s="1"/>
  <c r="I199" i="68"/>
  <c r="D201" i="68"/>
  <c r="H205" i="68"/>
  <c r="J205" i="68" s="1"/>
  <c r="D206" i="68"/>
  <c r="H207" i="68"/>
  <c r="G225" i="68"/>
  <c r="G200" i="68" s="1"/>
  <c r="D234" i="68"/>
  <c r="D233" i="68" s="1"/>
  <c r="H235" i="68"/>
  <c r="I240" i="68"/>
  <c r="H249" i="68"/>
  <c r="J249" i="68" s="1"/>
  <c r="J250" i="68"/>
  <c r="G254" i="68"/>
  <c r="I276" i="68"/>
  <c r="I275" i="68" s="1"/>
  <c r="H299" i="68"/>
  <c r="J299" i="68" s="1"/>
  <c r="J301" i="68"/>
  <c r="D311" i="68"/>
  <c r="H331" i="68"/>
  <c r="J331" i="68" s="1"/>
  <c r="J342" i="68"/>
  <c r="H338" i="68"/>
  <c r="J338" i="68" s="1"/>
  <c r="H143" i="68"/>
  <c r="H147" i="68"/>
  <c r="I156" i="68"/>
  <c r="I155" i="68" s="1"/>
  <c r="H167" i="68"/>
  <c r="H171" i="68"/>
  <c r="I176" i="68"/>
  <c r="I175" i="68" s="1"/>
  <c r="I165" i="68" s="1"/>
  <c r="G188" i="68"/>
  <c r="H216" i="68"/>
  <c r="H225" i="68"/>
  <c r="J225" i="68" s="1"/>
  <c r="J226" i="68"/>
  <c r="J238" i="68"/>
  <c r="H247" i="68"/>
  <c r="H251" i="68"/>
  <c r="J251" i="68" s="1"/>
  <c r="H255" i="68"/>
  <c r="I264" i="68"/>
  <c r="E299" i="68"/>
  <c r="E287" i="68" s="1"/>
  <c r="I300" i="68"/>
  <c r="I299" i="68" s="1"/>
  <c r="I268" i="68"/>
  <c r="I266" i="68" s="1"/>
  <c r="H194" i="68"/>
  <c r="H202" i="68"/>
  <c r="I214" i="68"/>
  <c r="E215" i="68"/>
  <c r="E200" i="68" s="1"/>
  <c r="E187" i="68" s="1"/>
  <c r="I216" i="68"/>
  <c r="I218" i="68"/>
  <c r="I222" i="68"/>
  <c r="I220" i="68" s="1"/>
  <c r="I226" i="68"/>
  <c r="H227" i="68"/>
  <c r="J227" i="68" s="1"/>
  <c r="I230" i="68"/>
  <c r="I228" i="68" s="1"/>
  <c r="I236" i="68"/>
  <c r="I234" i="68" s="1"/>
  <c r="I233" i="68" s="1"/>
  <c r="H241" i="68"/>
  <c r="J241" i="68" s="1"/>
  <c r="I243" i="68"/>
  <c r="I247" i="68"/>
  <c r="I246" i="68" s="1"/>
  <c r="I251" i="68"/>
  <c r="I249" i="68" s="1"/>
  <c r="I255" i="68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H289" i="68"/>
  <c r="I298" i="68"/>
  <c r="I297" i="68" s="1"/>
  <c r="I287" i="68" s="1"/>
  <c r="F299" i="68"/>
  <c r="F287" i="68" s="1"/>
  <c r="I302" i="68"/>
  <c r="I306" i="68"/>
  <c r="I311" i="68"/>
  <c r="H317" i="68"/>
  <c r="J317" i="68" s="1"/>
  <c r="H322" i="68"/>
  <c r="I377" i="68"/>
  <c r="G374" i="68"/>
  <c r="G371" i="68" s="1"/>
  <c r="I371" i="68" s="1"/>
  <c r="H210" i="68"/>
  <c r="J210" i="68" s="1"/>
  <c r="H213" i="68"/>
  <c r="J213" i="68" s="1"/>
  <c r="H217" i="68"/>
  <c r="J217" i="68" s="1"/>
  <c r="I219" i="68"/>
  <c r="H221" i="68"/>
  <c r="I223" i="68"/>
  <c r="I227" i="68"/>
  <c r="H229" i="68"/>
  <c r="I231" i="68"/>
  <c r="I248" i="68"/>
  <c r="G249" i="68"/>
  <c r="G245" i="68" s="1"/>
  <c r="E254" i="68"/>
  <c r="E245" i="68" s="1"/>
  <c r="I256" i="68"/>
  <c r="I258" i="68"/>
  <c r="I262" i="68"/>
  <c r="I261" i="68" s="1"/>
  <c r="D261" i="68"/>
  <c r="D245" i="68" s="1"/>
  <c r="D244" i="68" s="1"/>
  <c r="H263" i="68"/>
  <c r="J263" i="68" s="1"/>
  <c r="D266" i="68"/>
  <c r="H267" i="68"/>
  <c r="H282" i="68"/>
  <c r="H284" i="68"/>
  <c r="J284" i="68" s="1"/>
  <c r="I286" i="68"/>
  <c r="I284" i="68" s="1"/>
  <c r="H291" i="68"/>
  <c r="J291" i="68" s="1"/>
  <c r="J294" i="68"/>
  <c r="H295" i="68"/>
  <c r="J295" i="68" s="1"/>
  <c r="H305" i="68"/>
  <c r="J305" i="68" s="1"/>
  <c r="H309" i="68"/>
  <c r="J309" i="68" s="1"/>
  <c r="E311" i="68"/>
  <c r="H313" i="68"/>
  <c r="G311" i="68"/>
  <c r="G287" i="68" s="1"/>
  <c r="I326" i="68"/>
  <c r="I325" i="68" s="1"/>
  <c r="I339" i="68"/>
  <c r="E338" i="68"/>
  <c r="J348" i="68"/>
  <c r="H347" i="68"/>
  <c r="J347" i="68" s="1"/>
  <c r="H356" i="68"/>
  <c r="J356" i="68" s="1"/>
  <c r="I361" i="68"/>
  <c r="D385" i="68"/>
  <c r="H386" i="68"/>
  <c r="D395" i="68"/>
  <c r="H396" i="68"/>
  <c r="G405" i="68"/>
  <c r="I409" i="68"/>
  <c r="H358" i="68"/>
  <c r="I405" i="68"/>
  <c r="J298" i="68"/>
  <c r="H297" i="68"/>
  <c r="J297" i="68" s="1"/>
  <c r="H307" i="68"/>
  <c r="F311" i="68"/>
  <c r="I320" i="68"/>
  <c r="H326" i="68"/>
  <c r="I331" i="68"/>
  <c r="D338" i="68"/>
  <c r="D352" i="68"/>
  <c r="H353" i="68"/>
  <c r="I353" i="68"/>
  <c r="H368" i="68"/>
  <c r="I368" i="68"/>
  <c r="I367" i="68" s="1"/>
  <c r="F371" i="68"/>
  <c r="I383" i="68"/>
  <c r="H404" i="68"/>
  <c r="J404" i="68" s="1"/>
  <c r="F405" i="68"/>
  <c r="G410" i="68"/>
  <c r="I419" i="68"/>
  <c r="D6" i="67"/>
  <c r="D187" i="67"/>
  <c r="D187" i="51"/>
  <c r="E244" i="69"/>
  <c r="D44" i="70"/>
  <c r="H330" i="68"/>
  <c r="J330" i="68" s="1"/>
  <c r="I336" i="68"/>
  <c r="G338" i="68"/>
  <c r="I340" i="68"/>
  <c r="D347" i="68"/>
  <c r="H364" i="68"/>
  <c r="J364" i="68" s="1"/>
  <c r="D374" i="68"/>
  <c r="D371" i="68" s="1"/>
  <c r="H371" i="68" s="1"/>
  <c r="J371" i="68" s="1"/>
  <c r="H375" i="68"/>
  <c r="H378" i="68"/>
  <c r="J378" i="68" s="1"/>
  <c r="H411" i="68"/>
  <c r="H416" i="68"/>
  <c r="G415" i="68"/>
  <c r="I417" i="68"/>
  <c r="I415" i="68" s="1"/>
  <c r="E44" i="70"/>
  <c r="D187" i="70"/>
  <c r="D44" i="71"/>
  <c r="D6" i="72"/>
  <c r="G357" i="68"/>
  <c r="J373" i="68"/>
  <c r="H372" i="68"/>
  <c r="J372" i="68" s="1"/>
  <c r="I375" i="68"/>
  <c r="I388" i="68"/>
  <c r="I385" i="68" s="1"/>
  <c r="H369" i="68"/>
  <c r="J369" i="68" s="1"/>
  <c r="H381" i="68"/>
  <c r="J381" i="68" s="1"/>
  <c r="I390" i="68"/>
  <c r="E405" i="68"/>
  <c r="H409" i="68"/>
  <c r="J409" i="68" s="1"/>
  <c r="E410" i="68"/>
  <c r="I411" i="68"/>
  <c r="I410" i="68" s="1"/>
  <c r="H413" i="68"/>
  <c r="J413" i="68" s="1"/>
  <c r="D415" i="68"/>
  <c r="H417" i="68"/>
  <c r="J417" i="68" s="1"/>
  <c r="I422" i="68"/>
  <c r="E244" i="51"/>
  <c r="E44" i="73"/>
  <c r="I346" i="68"/>
  <c r="F347" i="68"/>
  <c r="I350" i="68"/>
  <c r="I347" i="68" s="1"/>
  <c r="G352" i="68"/>
  <c r="I354" i="68"/>
  <c r="I358" i="68"/>
  <c r="I357" i="68" s="1"/>
  <c r="H389" i="68"/>
  <c r="J389" i="68" s="1"/>
  <c r="I394" i="68"/>
  <c r="F395" i="68"/>
  <c r="I398" i="68"/>
  <c r="I395" i="68" s="1"/>
  <c r="D405" i="68"/>
  <c r="H406" i="68"/>
  <c r="E415" i="68"/>
  <c r="H421" i="68"/>
  <c r="J421" i="68" s="1"/>
  <c r="E187" i="71"/>
  <c r="D244" i="72"/>
  <c r="D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J425" i="68" l="1"/>
  <c r="E56" i="68"/>
  <c r="E44" i="68" s="1"/>
  <c r="I86" i="68"/>
  <c r="G56" i="68"/>
  <c r="G44" i="68" s="1"/>
  <c r="E244" i="68"/>
  <c r="D44" i="68"/>
  <c r="G244" i="68"/>
  <c r="I94" i="68"/>
  <c r="J416" i="68"/>
  <c r="H415" i="68"/>
  <c r="J415" i="68" s="1"/>
  <c r="J368" i="68"/>
  <c r="H367" i="68"/>
  <c r="J367" i="68" s="1"/>
  <c r="J267" i="68"/>
  <c r="H266" i="68"/>
  <c r="J266" i="68" s="1"/>
  <c r="J216" i="68"/>
  <c r="H215" i="68"/>
  <c r="J215" i="68" s="1"/>
  <c r="J71" i="68"/>
  <c r="H70" i="68"/>
  <c r="J70" i="68" s="1"/>
  <c r="H405" i="68"/>
  <c r="J405" i="68" s="1"/>
  <c r="J406" i="68"/>
  <c r="I374" i="68"/>
  <c r="I352" i="68"/>
  <c r="J307" i="68"/>
  <c r="H306" i="68"/>
  <c r="J306" i="68" s="1"/>
  <c r="H357" i="68"/>
  <c r="J357" i="68" s="1"/>
  <c r="J358" i="68"/>
  <c r="H311" i="68"/>
  <c r="J311" i="68" s="1"/>
  <c r="J313" i="68"/>
  <c r="I215" i="68"/>
  <c r="H193" i="68"/>
  <c r="J193" i="68" s="1"/>
  <c r="J194" i="68"/>
  <c r="H166" i="68"/>
  <c r="J167" i="68"/>
  <c r="I239" i="68"/>
  <c r="D200" i="68"/>
  <c r="H189" i="68"/>
  <c r="J190" i="68"/>
  <c r="F244" i="68"/>
  <c r="I70" i="68"/>
  <c r="H275" i="68"/>
  <c r="H100" i="68"/>
  <c r="J100" i="68" s="1"/>
  <c r="H46" i="68"/>
  <c r="J47" i="68"/>
  <c r="H138" i="68"/>
  <c r="J138" i="68" s="1"/>
  <c r="J139" i="68"/>
  <c r="H126" i="68"/>
  <c r="J126" i="68" s="1"/>
  <c r="J127" i="68"/>
  <c r="H52" i="68"/>
  <c r="J52" i="68" s="1"/>
  <c r="J53" i="68"/>
  <c r="J118" i="68"/>
  <c r="H117" i="68"/>
  <c r="J117" i="68" s="1"/>
  <c r="H86" i="68"/>
  <c r="J86" i="68" s="1"/>
  <c r="H35" i="68"/>
  <c r="J35" i="68" s="1"/>
  <c r="J20" i="68"/>
  <c r="H19" i="68"/>
  <c r="J19" i="68" s="1"/>
  <c r="H281" i="68"/>
  <c r="J281" i="68" s="1"/>
  <c r="J282" i="68"/>
  <c r="J229" i="68"/>
  <c r="H228" i="68"/>
  <c r="J228" i="68" s="1"/>
  <c r="J396" i="68"/>
  <c r="H395" i="68"/>
  <c r="J395" i="68" s="1"/>
  <c r="H170" i="68"/>
  <c r="J170" i="68" s="1"/>
  <c r="J171" i="68"/>
  <c r="I274" i="68"/>
  <c r="H154" i="68"/>
  <c r="J154" i="68" s="1"/>
  <c r="J155" i="68"/>
  <c r="J375" i="68"/>
  <c r="H374" i="68"/>
  <c r="H352" i="68"/>
  <c r="J352" i="68" s="1"/>
  <c r="J353" i="68"/>
  <c r="J326" i="68"/>
  <c r="H325" i="68"/>
  <c r="J325" i="68" s="1"/>
  <c r="H385" i="68"/>
  <c r="J385" i="68" s="1"/>
  <c r="J386" i="68"/>
  <c r="I338" i="68"/>
  <c r="H293" i="68"/>
  <c r="J293" i="68" s="1"/>
  <c r="H220" i="68"/>
  <c r="J220" i="68" s="1"/>
  <c r="J221" i="68"/>
  <c r="J322" i="68"/>
  <c r="H320" i="68"/>
  <c r="J320" i="68" s="1"/>
  <c r="H288" i="68"/>
  <c r="J289" i="68"/>
  <c r="I254" i="68"/>
  <c r="I245" i="68" s="1"/>
  <c r="I244" i="68" s="1"/>
  <c r="I225" i="68"/>
  <c r="J247" i="68"/>
  <c r="H246" i="68"/>
  <c r="G187" i="68"/>
  <c r="I154" i="68"/>
  <c r="J235" i="68"/>
  <c r="H234" i="68"/>
  <c r="H206" i="68"/>
  <c r="J206" i="68" s="1"/>
  <c r="J207" i="68"/>
  <c r="D188" i="68"/>
  <c r="E165" i="68"/>
  <c r="H134" i="68"/>
  <c r="J134" i="68" s="1"/>
  <c r="J135" i="68"/>
  <c r="J123" i="68"/>
  <c r="J82" i="68"/>
  <c r="H81" i="68"/>
  <c r="J81" i="68" s="1"/>
  <c r="I62" i="68"/>
  <c r="I56" i="68" s="1"/>
  <c r="I52" i="68"/>
  <c r="I45" i="68" s="1"/>
  <c r="J58" i="68"/>
  <c r="H57" i="68"/>
  <c r="J9" i="68"/>
  <c r="H8" i="68"/>
  <c r="J255" i="68"/>
  <c r="H254" i="68"/>
  <c r="J254" i="68" s="1"/>
  <c r="I200" i="68"/>
  <c r="I187" i="68" s="1"/>
  <c r="H108" i="68"/>
  <c r="J108" i="68" s="1"/>
  <c r="J109" i="68"/>
  <c r="H95" i="68"/>
  <c r="J96" i="68"/>
  <c r="H11" i="68"/>
  <c r="J11" i="68" s="1"/>
  <c r="J114" i="68"/>
  <c r="H146" i="68"/>
  <c r="J146" i="68" s="1"/>
  <c r="J147" i="68"/>
  <c r="J411" i="68"/>
  <c r="H410" i="68"/>
  <c r="J410" i="68" s="1"/>
  <c r="H261" i="68"/>
  <c r="J261" i="68" s="1"/>
  <c r="J262" i="68"/>
  <c r="H201" i="68"/>
  <c r="J202" i="68"/>
  <c r="H142" i="68"/>
  <c r="J142" i="68" s="1"/>
  <c r="J143" i="68"/>
  <c r="H25" i="68"/>
  <c r="J25" i="68" s="1"/>
  <c r="J26" i="68"/>
  <c r="I6" i="68"/>
  <c r="J374" i="68" l="1"/>
  <c r="J8" i="68"/>
  <c r="H7" i="68"/>
  <c r="J275" i="68"/>
  <c r="H274" i="68"/>
  <c r="J274" i="68" s="1"/>
  <c r="J166" i="68"/>
  <c r="H165" i="68"/>
  <c r="J165" i="68" s="1"/>
  <c r="I44" i="68"/>
  <c r="H233" i="68"/>
  <c r="J233" i="68" s="1"/>
  <c r="J234" i="68"/>
  <c r="H245" i="68"/>
  <c r="J246" i="68"/>
  <c r="H122" i="68"/>
  <c r="J122" i="68" s="1"/>
  <c r="D187" i="68"/>
  <c r="J288" i="68"/>
  <c r="H287" i="68"/>
  <c r="J287" i="68" s="1"/>
  <c r="J46" i="68"/>
  <c r="H45" i="68"/>
  <c r="H188" i="68"/>
  <c r="J189" i="68"/>
  <c r="H113" i="68"/>
  <c r="J113" i="68" s="1"/>
  <c r="J95" i="68"/>
  <c r="H94" i="68"/>
  <c r="J94" i="68" s="1"/>
  <c r="H56" i="68"/>
  <c r="J56" i="68" s="1"/>
  <c r="J57" i="68"/>
  <c r="H200" i="68"/>
  <c r="J200" i="68" s="1"/>
  <c r="J201" i="68"/>
  <c r="J188" i="68" l="1"/>
  <c r="H187" i="68"/>
  <c r="J187" i="68" s="1"/>
  <c r="J245" i="68"/>
  <c r="H244" i="68"/>
  <c r="J244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<sst xmlns="http://schemas.openxmlformats.org/spreadsheetml/2006/main" count="15428" uniqueCount="816">
  <si>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</si>
  <si>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STRIZIVOJNA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</si>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</sst>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47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3000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93868.88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93868.88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93868.88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56275.44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56275.44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56275.44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56275.44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20265</v>
      </c>
      <c r="E371" s="99">
        <f>E372+E374</f>
        <v>20265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20265</v>
      </c>
      <c r="E374" s="99">
        <f>SUM(E375:E382)</f>
        <v>20265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20265</v>
      </c>
      <c r="E375" s="98">
        <v>20265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56275.44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56275.44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101329.98</v>
      </c>
      <c r="E425" s="100">
        <v>45054.54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0" zoomScaleNormal="100" workbookViewId="0">
      <selection activeCell="B416" sqref="B4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55101.87</v>
      </c>
      <c r="F6" s="12">
        <f t="shared" si="0"/>
        <v>0</v>
      </c>
      <c r="G6" s="12">
        <f>+G7+G14+G19+G30+G35</f>
        <v>9723.8700000000008</v>
      </c>
      <c r="H6" s="12">
        <f t="shared" si="0"/>
        <v>0</v>
      </c>
      <c r="I6" s="12">
        <f t="shared" si="0"/>
        <v>64825.740000000005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55101.87</v>
      </c>
      <c r="F19" s="13">
        <f t="shared" si="8"/>
        <v>0</v>
      </c>
      <c r="G19" s="13">
        <f t="shared" si="8"/>
        <v>9723.8700000000008</v>
      </c>
      <c r="H19" s="13">
        <f t="shared" si="8"/>
        <v>0</v>
      </c>
      <c r="I19" s="13">
        <f t="shared" si="8"/>
        <v>64825.740000000005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55101.87</v>
      </c>
      <c r="F20" s="13">
        <f t="shared" si="9"/>
        <v>0</v>
      </c>
      <c r="G20" s="13">
        <f t="shared" si="9"/>
        <v>9723.8700000000008</v>
      </c>
      <c r="H20" s="13">
        <f t="shared" si="9"/>
        <v>0</v>
      </c>
      <c r="I20" s="13">
        <f t="shared" si="9"/>
        <v>64825.740000000005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55101.87</v>
      </c>
      <c r="F21" s="103">
        <f>'Nacionalno sufinanciranje'!D21</f>
        <v>0</v>
      </c>
      <c r="G21" s="103">
        <f>'Nacionalno sufinanciranje'!E21</f>
        <v>9723.8700000000008</v>
      </c>
      <c r="H21" s="15">
        <f t="shared" ref="H21:I24" si="10">D21+F21</f>
        <v>0</v>
      </c>
      <c r="I21" s="15">
        <f t="shared" si="10"/>
        <v>64825.740000000005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75052.09</v>
      </c>
      <c r="F44" s="13">
        <f t="shared" si="21"/>
        <v>0</v>
      </c>
      <c r="G44" s="13">
        <f t="shared" si="21"/>
        <v>9941.33</v>
      </c>
      <c r="H44" s="13">
        <f t="shared" si="21"/>
        <v>0</v>
      </c>
      <c r="I44" s="13">
        <f t="shared" si="21"/>
        <v>84993.420000000013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58514.64</v>
      </c>
      <c r="F45" s="13">
        <f t="shared" si="23"/>
        <v>0</v>
      </c>
      <c r="G45" s="13">
        <f t="shared" si="23"/>
        <v>9297.68</v>
      </c>
      <c r="H45" s="13">
        <f t="shared" si="23"/>
        <v>0</v>
      </c>
      <c r="I45" s="13">
        <f t="shared" si="23"/>
        <v>67812.320000000007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49204.49</v>
      </c>
      <c r="F46" s="13">
        <f t="shared" si="24"/>
        <v>0</v>
      </c>
      <c r="G46" s="13">
        <f t="shared" si="24"/>
        <v>7800.4</v>
      </c>
      <c r="H46" s="13">
        <f t="shared" si="24"/>
        <v>0</v>
      </c>
      <c r="I46" s="13">
        <f t="shared" si="24"/>
        <v>57004.89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49204.49</v>
      </c>
      <c r="F47" s="103">
        <f>'Nacionalno sufinanciranje'!D47</f>
        <v>0</v>
      </c>
      <c r="G47" s="103">
        <f>'Nacionalno sufinanciranje'!E47</f>
        <v>7800.4</v>
      </c>
      <c r="H47" s="17">
        <f t="shared" ref="H47:I51" si="25">D47+F47</f>
        <v>0</v>
      </c>
      <c r="I47" s="17">
        <f t="shared" si="25"/>
        <v>57004.89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1190</v>
      </c>
      <c r="F51" s="103">
        <f>'Nacionalno sufinanciranje'!D51</f>
        <v>0</v>
      </c>
      <c r="G51" s="103">
        <f>'Nacionalno sufinanciranje'!E51</f>
        <v>210</v>
      </c>
      <c r="H51" s="17">
        <f t="shared" si="25"/>
        <v>0</v>
      </c>
      <c r="I51" s="17">
        <f t="shared" si="25"/>
        <v>1400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8120.15</v>
      </c>
      <c r="F52" s="13">
        <f t="shared" si="26"/>
        <v>0</v>
      </c>
      <c r="G52" s="13">
        <f t="shared" si="26"/>
        <v>1287.28</v>
      </c>
      <c r="H52" s="13">
        <f t="shared" si="26"/>
        <v>0</v>
      </c>
      <c r="I52" s="13">
        <f t="shared" si="26"/>
        <v>9407.43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8120.15</v>
      </c>
      <c r="F54" s="103">
        <f>'Nacionalno sufinanciranje'!D54</f>
        <v>0</v>
      </c>
      <c r="G54" s="103">
        <f>'Nacionalno sufinanciranje'!E54</f>
        <v>1287.28</v>
      </c>
      <c r="H54" s="17">
        <f t="shared" si="27"/>
        <v>0</v>
      </c>
      <c r="I54" s="17">
        <f t="shared" si="27"/>
        <v>9407.43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16537.45</v>
      </c>
      <c r="F56" s="13">
        <f t="shared" si="28"/>
        <v>0</v>
      </c>
      <c r="G56" s="13">
        <f t="shared" si="28"/>
        <v>643.65</v>
      </c>
      <c r="H56" s="13">
        <f t="shared" si="28"/>
        <v>0</v>
      </c>
      <c r="I56" s="13">
        <f t="shared" si="28"/>
        <v>17181.100000000002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1871.6399999999999</v>
      </c>
      <c r="F62" s="13">
        <f t="shared" si="31"/>
        <v>0</v>
      </c>
      <c r="G62" s="13">
        <f t="shared" si="31"/>
        <v>330.27</v>
      </c>
      <c r="H62" s="13">
        <f t="shared" si="31"/>
        <v>0</v>
      </c>
      <c r="I62" s="13">
        <f t="shared" si="31"/>
        <v>2201.91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1213.8499999999999</v>
      </c>
      <c r="F63" s="103">
        <f>'Nacionalno sufinanciranje'!D63</f>
        <v>0</v>
      </c>
      <c r="G63" s="103">
        <f>'Nacionalno sufinanciranje'!E63</f>
        <v>214.19</v>
      </c>
      <c r="H63" s="17">
        <f t="shared" ref="H63:I69" si="32">D63+F63</f>
        <v>0</v>
      </c>
      <c r="I63" s="17">
        <f t="shared" si="32"/>
        <v>1428.04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657.79</v>
      </c>
      <c r="F65" s="103">
        <f>'Nacionalno sufinanciranje'!D65</f>
        <v>0</v>
      </c>
      <c r="G65" s="103">
        <f>'Nacionalno sufinanciranje'!E65</f>
        <v>116.08</v>
      </c>
      <c r="H65" s="17">
        <f t="shared" si="32"/>
        <v>0</v>
      </c>
      <c r="I65" s="17">
        <f t="shared" si="32"/>
        <v>773.87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14548.170000000002</v>
      </c>
      <c r="F70" s="13">
        <f t="shared" si="33"/>
        <v>0</v>
      </c>
      <c r="G70" s="13">
        <f t="shared" si="33"/>
        <v>295.27</v>
      </c>
      <c r="H70" s="13">
        <f t="shared" si="33"/>
        <v>0</v>
      </c>
      <c r="I70" s="13">
        <f t="shared" si="33"/>
        <v>14843.440000000002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3000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3000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26.29</v>
      </c>
      <c r="F74" s="103">
        <f>'Nacionalno sufinanciranje'!D74</f>
        <v>0</v>
      </c>
      <c r="G74" s="103">
        <f>'Nacionalno sufinanciranje'!E74</f>
        <v>4.6500000000000004</v>
      </c>
      <c r="H74" s="17">
        <f t="shared" si="34"/>
        <v>0</v>
      </c>
      <c r="I74" s="17">
        <f t="shared" si="34"/>
        <v>30.939999999999998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11521.880000000001</v>
      </c>
      <c r="F77" s="103">
        <f>'Nacionalno sufinanciranje'!D77</f>
        <v>0</v>
      </c>
      <c r="G77" s="103">
        <f>'Nacionalno sufinanciranje'!E77</f>
        <v>290.62</v>
      </c>
      <c r="H77" s="17">
        <f t="shared" si="34"/>
        <v>0</v>
      </c>
      <c r="I77" s="17">
        <f t="shared" si="34"/>
        <v>11812.500000000002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102.64</v>
      </c>
      <c r="F86" s="13">
        <f t="shared" si="37"/>
        <v>0</v>
      </c>
      <c r="G86" s="13">
        <f t="shared" si="37"/>
        <v>18.11</v>
      </c>
      <c r="H86" s="13">
        <f t="shared" si="37"/>
        <v>0</v>
      </c>
      <c r="I86" s="13">
        <f t="shared" si="37"/>
        <v>120.75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102.64</v>
      </c>
      <c r="F93" s="103">
        <f>'Nacionalno sufinanciranje'!D93</f>
        <v>0</v>
      </c>
      <c r="G93" s="103">
        <f>'Nacionalno sufinanciranje'!E93</f>
        <v>18.11</v>
      </c>
      <c r="H93" s="17">
        <f t="shared" si="38"/>
        <v>0</v>
      </c>
      <c r="I93" s="17">
        <f t="shared" si="38"/>
        <v>120.75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132842.88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132842.88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38974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38974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38974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38974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38974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38974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93868.88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93868.88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93868.88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93868.88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55101.88</v>
      </c>
      <c r="E325" s="13">
        <f t="shared" ref="E325:I325" si="146">SUM(E326:E333)</f>
        <v>233750.34000000003</v>
      </c>
      <c r="F325" s="13">
        <f t="shared" si="146"/>
        <v>9723.86</v>
      </c>
      <c r="G325" s="13">
        <f t="shared" si="146"/>
        <v>10246.89</v>
      </c>
      <c r="H325" s="13">
        <f t="shared" si="146"/>
        <v>64825.74</v>
      </c>
      <c r="I325" s="13">
        <f t="shared" si="146"/>
        <v>243997.23000000004</v>
      </c>
      <c r="J325" s="62">
        <f t="shared" si="144"/>
        <v>376.38942494138911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55101.88</v>
      </c>
      <c r="E326" s="103">
        <f>SUM('510:816'!E326)</f>
        <v>58065.69</v>
      </c>
      <c r="F326" s="103">
        <f>'Nacionalno sufinanciranje'!D326</f>
        <v>9723.86</v>
      </c>
      <c r="G326" s="103">
        <f>'Nacionalno sufinanciranje'!E326</f>
        <v>10246.89</v>
      </c>
      <c r="H326" s="14">
        <f t="shared" ref="H326:I333" si="147">D326+F326</f>
        <v>64825.74</v>
      </c>
      <c r="I326" s="14">
        <f t="shared" si="147"/>
        <v>68312.58</v>
      </c>
      <c r="J326" s="62">
        <f t="shared" si="144"/>
        <v>105.37878935126696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175684.65000000002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175684.65000000002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91121.38</v>
      </c>
      <c r="E357" s="13">
        <f t="shared" ref="E357:I357" si="156">SUM(E358:E365)</f>
        <v>269769.83999999997</v>
      </c>
      <c r="F357" s="13">
        <f t="shared" si="156"/>
        <v>9723.86</v>
      </c>
      <c r="G357" s="13">
        <f t="shared" si="156"/>
        <v>10246.89</v>
      </c>
      <c r="H357" s="13">
        <f t="shared" si="156"/>
        <v>100845.23999999999</v>
      </c>
      <c r="I357" s="13">
        <f t="shared" si="156"/>
        <v>280016.73</v>
      </c>
      <c r="J357" s="62">
        <f t="shared" si="149"/>
        <v>277.66975416985474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55101.88</v>
      </c>
      <c r="E358" s="103">
        <f>SUM('510:816'!E358)</f>
        <v>58065.69</v>
      </c>
      <c r="F358" s="103">
        <f>'Nacionalno sufinanciranje'!D358</f>
        <v>9723.86</v>
      </c>
      <c r="G358" s="103">
        <f>'Nacionalno sufinanciranje'!E358</f>
        <v>10246.89</v>
      </c>
      <c r="H358" s="14">
        <f t="shared" ref="H358:I366" si="157">D358+F358</f>
        <v>64825.74</v>
      </c>
      <c r="I358" s="14">
        <f t="shared" si="157"/>
        <v>68312.58</v>
      </c>
      <c r="J358" s="62">
        <f t="shared" si="149"/>
        <v>105.37878935126696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36019.5</v>
      </c>
      <c r="E359" s="103">
        <f>SUM('510:816'!E359)</f>
        <v>211704.15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36019.5</v>
      </c>
      <c r="I359" s="14">
        <f t="shared" si="157"/>
        <v>211704.15</v>
      </c>
      <c r="J359" s="62">
        <f t="shared" si="149"/>
        <v>587.74871944363463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118065.34</v>
      </c>
      <c r="E371" s="13">
        <f t="shared" ref="E371:G371" si="160">E372+E374</f>
        <v>118065.34</v>
      </c>
      <c r="F371" s="13">
        <f t="shared" si="160"/>
        <v>12947.55</v>
      </c>
      <c r="G371" s="13">
        <f t="shared" si="160"/>
        <v>12947.55</v>
      </c>
      <c r="H371" s="13">
        <f t="shared" ref="H371:I371" si="161">+D371+F371</f>
        <v>131012.89</v>
      </c>
      <c r="I371" s="13">
        <f t="shared" si="161"/>
        <v>131012.89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118065.34</v>
      </c>
      <c r="E374" s="13">
        <f t="shared" ref="E374:I374" si="163">SUM(E375:E382)</f>
        <v>118065.34</v>
      </c>
      <c r="F374" s="13">
        <f t="shared" si="163"/>
        <v>12947.55</v>
      </c>
      <c r="G374" s="13">
        <f t="shared" si="163"/>
        <v>12947.55</v>
      </c>
      <c r="H374" s="13">
        <f t="shared" si="163"/>
        <v>131012.89</v>
      </c>
      <c r="I374" s="13">
        <f t="shared" si="163"/>
        <v>131012.89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118065.34</v>
      </c>
      <c r="E375" s="103">
        <f>SUM('510:816'!E375)</f>
        <v>118065.34</v>
      </c>
      <c r="F375" s="103">
        <f>'Nacionalno sufinanciranje'!D375</f>
        <v>12947.55</v>
      </c>
      <c r="G375" s="103">
        <f>'Nacionalno sufinanciranje'!E375</f>
        <v>12947.55</v>
      </c>
      <c r="H375" s="14">
        <f t="shared" ref="H375:I384" si="164">D375+F375</f>
        <v>131012.89</v>
      </c>
      <c r="I375" s="14">
        <f t="shared" si="164"/>
        <v>131012.89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91121.38</v>
      </c>
      <c r="E415" s="13">
        <f t="shared" ref="E415:I415" si="174">SUM(E416:E423)</f>
        <v>269769.83999999997</v>
      </c>
      <c r="F415" s="13">
        <f t="shared" si="174"/>
        <v>9723.86</v>
      </c>
      <c r="G415" s="13">
        <f t="shared" si="174"/>
        <v>10246.89</v>
      </c>
      <c r="H415" s="13">
        <f t="shared" si="174"/>
        <v>100845.23999999999</v>
      </c>
      <c r="I415" s="13">
        <f t="shared" si="174"/>
        <v>280016.73</v>
      </c>
      <c r="J415" s="62">
        <f t="shared" si="169"/>
        <v>277.66975416985474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55101.88</v>
      </c>
      <c r="E416" s="103">
        <f>SUM('510:816'!E416)</f>
        <v>58065.69</v>
      </c>
      <c r="F416" s="103">
        <f>'Nacionalno sufinanciranje'!D416</f>
        <v>9723.86</v>
      </c>
      <c r="G416" s="103">
        <f>'Nacionalno sufinanciranje'!E416</f>
        <v>10246.89</v>
      </c>
      <c r="H416" s="14">
        <f t="shared" ref="H416:I423" si="175">D416+F416</f>
        <v>64825.74</v>
      </c>
      <c r="I416" s="14">
        <f t="shared" si="175"/>
        <v>68312.58</v>
      </c>
      <c r="J416" s="62">
        <f t="shared" si="169"/>
        <v>105.37878935126696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36019.5</v>
      </c>
      <c r="E417" s="103">
        <f>SUM('510:816'!E417)</f>
        <v>211704.15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36019.5</v>
      </c>
      <c r="I417" s="14">
        <f t="shared" si="175"/>
        <v>211704.15</v>
      </c>
      <c r="J417" s="62">
        <f t="shared" si="169"/>
        <v>587.74871944363463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554245.27</v>
      </c>
      <c r="E425" s="103">
        <f>SUM('510:816'!E425)</f>
        <v>320494.92</v>
      </c>
      <c r="F425" s="103">
        <f>'Nacionalno sufinanciranje'!D425</f>
        <v>48976.51</v>
      </c>
      <c r="G425" s="103">
        <f>'Nacionalno sufinanciranje'!E425</f>
        <v>38729.629999999997</v>
      </c>
      <c r="H425" s="15">
        <f t="shared" ref="H425:I426" si="176">D425+F425</f>
        <v>603221.78</v>
      </c>
      <c r="I425" s="15">
        <f t="shared" si="176"/>
        <v>359224.55</v>
      </c>
      <c r="J425" s="62">
        <f>IF(H425&lt;&gt;0,IF(I425/H425&gt;=100,"&gt;&gt;100",I425/H425*100),"-")</f>
        <v>59.550991345173244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8" zoomScaleNormal="100" workbookViewId="0">
      <selection activeCell="B417" sqref="B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9723.8700000000008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9723.8700000000008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9723.8700000000008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9723.8700000000008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9941.33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9297.68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7800.4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7800.4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1287.28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1287.28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643.65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330.27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214.19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116.08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295.27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4.6500000000000004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290.62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18.11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18.11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9723.86</v>
      </c>
      <c r="E325" s="4">
        <f>SUM(E326:E333)</f>
        <v>10246.89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9723.86</v>
      </c>
      <c r="E326" s="9">
        <v>10246.89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9723.86</v>
      </c>
      <c r="E357" s="4">
        <f>SUM(E358:E365)</f>
        <v>10246.89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9723.86</v>
      </c>
      <c r="E358" s="9">
        <v>10246.89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12947.55</v>
      </c>
      <c r="E371" s="4">
        <f>E372+E374</f>
        <v>12947.55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12947.55</v>
      </c>
      <c r="E374" s="4">
        <f>SUM(E375:E382)</f>
        <v>12947.55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12947.55</v>
      </c>
      <c r="E375" s="9">
        <v>12947.55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9723.86</v>
      </c>
      <c r="E415" s="4">
        <f>SUM(E416:E423)</f>
        <v>10246.89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9723.86</v>
      </c>
      <c r="E416" s="9">
        <v>10246.89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48976.51</v>
      </c>
      <c r="E425" s="5">
        <v>38729.629999999997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55101.87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55101.87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55101.87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55101.87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56334.349999999991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52686.899999999994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44202.239999999998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44202.239999999998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7294.66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7294.66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3647.45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1871.6399999999999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1213.8499999999999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657.79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1673.17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26.29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1646.88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102.64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102.64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55101.88</v>
      </c>
      <c r="E325" s="4">
        <f>SUM(E326:E333)</f>
        <v>58065.69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55101.88</v>
      </c>
      <c r="E326" s="98">
        <v>58065.69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55101.88</v>
      </c>
      <c r="E357" s="99">
        <f>SUM(E358:E365)</f>
        <v>58065.69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55101.88</v>
      </c>
      <c r="E358" s="98">
        <v>58065.69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73369.45</v>
      </c>
      <c r="E371" s="99">
        <f>E372+E374</f>
        <v>73369.45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73369.45</v>
      </c>
      <c r="E374" s="99">
        <f>SUM(E375:E382)</f>
        <v>73369.45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73369.45</v>
      </c>
      <c r="E375" s="98">
        <v>73369.45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55101.88</v>
      </c>
      <c r="E415" s="99">
        <f>SUM(E416:E423)</f>
        <v>58065.69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55101.88</v>
      </c>
      <c r="E416" s="98">
        <v>58065.69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277533.59000000003</v>
      </c>
      <c r="E425" s="100">
        <v>219467.89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15717.74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5827.74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5002.25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5002.25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825.49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825.49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9890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9875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9875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38974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38974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38974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38974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119409.21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119409.21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36019.5</v>
      </c>
      <c r="E357" s="99">
        <f>SUM(E358:E365)</f>
        <v>155428.71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36019.5</v>
      </c>
      <c r="E359" s="98">
        <v>155428.71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24430.89</v>
      </c>
      <c r="E371" s="99">
        <f>E372+E374</f>
        <v>24430.89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24430.89</v>
      </c>
      <c r="E374" s="99">
        <f>SUM(E375:E382)</f>
        <v>24430.89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24430.89</v>
      </c>
      <c r="E375" s="98">
        <v>24430.89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36019.5</v>
      </c>
      <c r="E415" s="99">
        <f>SUM(E416:E423)</f>
        <v>155428.71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36019.5</v>
      </c>
      <c r="E417" s="98">
        <v>155428.71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175381.7</v>
      </c>
      <c r="E425" s="100">
        <v>55972.49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2026-04-14T15:27:35Z</dcterms:modified>
</cp:coreProperties>
</file>