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370" windowHeight="751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F306" i="9"/>
  <c r="H305" i="9"/>
  <c r="G305" i="9"/>
  <c r="E305" i="9" s="1"/>
  <c r="F305" i="9"/>
  <c r="B305" i="9"/>
  <c r="H304" i="9"/>
  <c r="G304" i="9"/>
  <c r="F304" i="9"/>
  <c r="E304" i="9"/>
  <c r="B304" i="9" s="1"/>
  <c r="H303" i="9"/>
  <c r="G303" i="9"/>
  <c r="F303" i="9"/>
  <c r="E303" i="9"/>
  <c r="H302" i="9"/>
  <c r="G302" i="9"/>
  <c r="F302" i="9"/>
  <c r="H301" i="9"/>
  <c r="G301" i="9"/>
  <c r="E301" i="9" s="1"/>
  <c r="F301" i="9"/>
  <c r="B301" i="9"/>
  <c r="H300" i="9"/>
  <c r="G300" i="9"/>
  <c r="F300" i="9"/>
  <c r="H299" i="9"/>
  <c r="G299" i="9"/>
  <c r="F299" i="9"/>
  <c r="H298" i="9"/>
  <c r="G298" i="9"/>
  <c r="E298" i="9" s="1"/>
  <c r="F298" i="9"/>
  <c r="H297" i="9"/>
  <c r="G297" i="9"/>
  <c r="F297" i="9"/>
  <c r="H296" i="9"/>
  <c r="G296" i="9"/>
  <c r="F296" i="9"/>
  <c r="E296" i="9"/>
  <c r="B296" i="9" s="1"/>
  <c r="H295" i="9"/>
  <c r="G295" i="9"/>
  <c r="F295" i="9"/>
  <c r="H294" i="9"/>
  <c r="G294" i="9"/>
  <c r="E294" i="9" s="1"/>
  <c r="F294" i="9"/>
  <c r="H293" i="9"/>
  <c r="G293" i="9"/>
  <c r="F293" i="9"/>
  <c r="H292" i="9"/>
  <c r="G292" i="9"/>
  <c r="F292" i="9"/>
  <c r="H291" i="9"/>
  <c r="G291" i="9"/>
  <c r="F291" i="9"/>
  <c r="E291" i="9"/>
  <c r="F290" i="9"/>
  <c r="F289" i="9"/>
  <c r="H288" i="9"/>
  <c r="E288" i="9" s="1"/>
  <c r="G288" i="9"/>
  <c r="F288" i="9"/>
  <c r="B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E273" i="9" s="1"/>
  <c r="H273" i="9"/>
  <c r="F273" i="9"/>
  <c r="E272" i="9"/>
  <c r="M271" i="9"/>
  <c r="L271" i="9"/>
  <c r="E271" i="9"/>
  <c r="M270" i="9"/>
  <c r="F270" i="9" s="1"/>
  <c r="L270" i="9"/>
  <c r="E270" i="9"/>
  <c r="B270" i="9"/>
  <c r="M269" i="9"/>
  <c r="L269" i="9"/>
  <c r="F269" i="9"/>
  <c r="E269" i="9"/>
  <c r="B269" i="9" s="1"/>
  <c r="M268" i="9"/>
  <c r="L268" i="9"/>
  <c r="F268" i="9"/>
  <c r="B268" i="9" s="1"/>
  <c r="E268" i="9"/>
  <c r="M267" i="9"/>
  <c r="L267" i="9"/>
  <c r="E267" i="9"/>
  <c r="M266" i="9"/>
  <c r="F266" i="9" s="1"/>
  <c r="L266" i="9"/>
  <c r="E266" i="9"/>
  <c r="B266" i="9"/>
  <c r="M265" i="9"/>
  <c r="L265" i="9"/>
  <c r="F265" i="9"/>
  <c r="E265" i="9"/>
  <c r="B265" i="9" s="1"/>
  <c r="M264" i="9"/>
  <c r="L264" i="9"/>
  <c r="F264" i="9"/>
  <c r="B264" i="9" s="1"/>
  <c r="E264" i="9"/>
  <c r="M263" i="9"/>
  <c r="L263" i="9"/>
  <c r="E263" i="9"/>
  <c r="M262" i="9"/>
  <c r="F262" i="9" s="1"/>
  <c r="L262" i="9"/>
  <c r="E262" i="9"/>
  <c r="B262" i="9"/>
  <c r="M261" i="9"/>
  <c r="L261" i="9"/>
  <c r="F261" i="9"/>
  <c r="E261" i="9"/>
  <c r="B261" i="9" s="1"/>
  <c r="M260" i="9"/>
  <c r="L260" i="9"/>
  <c r="F260" i="9"/>
  <c r="B260" i="9" s="1"/>
  <c r="E260" i="9"/>
  <c r="M259" i="9"/>
  <c r="L259" i="9"/>
  <c r="E259" i="9"/>
  <c r="M258" i="9"/>
  <c r="F258" i="9" s="1"/>
  <c r="L258" i="9"/>
  <c r="E258" i="9"/>
  <c r="B258" i="9"/>
  <c r="M257" i="9"/>
  <c r="L257" i="9"/>
  <c r="F257" i="9"/>
  <c r="E257" i="9"/>
  <c r="B257" i="9" s="1"/>
  <c r="M256" i="9"/>
  <c r="L256" i="9"/>
  <c r="F256" i="9"/>
  <c r="B256" i="9" s="1"/>
  <c r="E256" i="9"/>
  <c r="M255" i="9"/>
  <c r="L255" i="9"/>
  <c r="E255" i="9"/>
  <c r="M254" i="9"/>
  <c r="F254" i="9" s="1"/>
  <c r="L254" i="9"/>
  <c r="E254" i="9"/>
  <c r="B254" i="9"/>
  <c r="M253" i="9"/>
  <c r="L253" i="9"/>
  <c r="F253" i="9"/>
  <c r="E253" i="9"/>
  <c r="B253" i="9" s="1"/>
  <c r="M252" i="9"/>
  <c r="L252" i="9"/>
  <c r="F252" i="9"/>
  <c r="B252" i="9" s="1"/>
  <c r="E252" i="9"/>
  <c r="M251" i="9"/>
  <c r="L251" i="9"/>
  <c r="E251" i="9"/>
  <c r="M250" i="9"/>
  <c r="F250" i="9" s="1"/>
  <c r="L250" i="9"/>
  <c r="E250" i="9"/>
  <c r="B250" i="9"/>
  <c r="M249" i="9"/>
  <c r="L249" i="9"/>
  <c r="F249" i="9"/>
  <c r="E249" i="9"/>
  <c r="B249" i="9" s="1"/>
  <c r="M248" i="9"/>
  <c r="L248" i="9"/>
  <c r="F248" i="9"/>
  <c r="B248" i="9" s="1"/>
  <c r="E248" i="9"/>
  <c r="M247" i="9"/>
  <c r="L247" i="9"/>
  <c r="E247" i="9"/>
  <c r="M246" i="9"/>
  <c r="F246" i="9" s="1"/>
  <c r="L246" i="9"/>
  <c r="E246" i="9"/>
  <c r="B246" i="9"/>
  <c r="M245" i="9"/>
  <c r="L245" i="9"/>
  <c r="F245" i="9"/>
  <c r="E245" i="9"/>
  <c r="B245" i="9" s="1"/>
  <c r="M244" i="9"/>
  <c r="L244" i="9"/>
  <c r="F244" i="9"/>
  <c r="B244" i="9" s="1"/>
  <c r="E244" i="9"/>
  <c r="M243" i="9"/>
  <c r="L243" i="9"/>
  <c r="E243" i="9"/>
  <c r="M242" i="9"/>
  <c r="F242" i="9" s="1"/>
  <c r="L242" i="9"/>
  <c r="E242" i="9"/>
  <c r="B242" i="9"/>
  <c r="M241" i="9"/>
  <c r="L241" i="9"/>
  <c r="F241" i="9"/>
  <c r="E241" i="9"/>
  <c r="B241" i="9" s="1"/>
  <c r="M240" i="9"/>
  <c r="L240" i="9"/>
  <c r="F240" i="9"/>
  <c r="B240" i="9" s="1"/>
  <c r="E240" i="9"/>
  <c r="M239" i="9"/>
  <c r="L239" i="9"/>
  <c r="E239" i="9"/>
  <c r="M238" i="9"/>
  <c r="F238" i="9" s="1"/>
  <c r="L238" i="9"/>
  <c r="E238" i="9"/>
  <c r="B238" i="9"/>
  <c r="M237" i="9"/>
  <c r="L237" i="9"/>
  <c r="F237" i="9"/>
  <c r="E237" i="9"/>
  <c r="B237" i="9" s="1"/>
  <c r="M236" i="9"/>
  <c r="L236" i="9"/>
  <c r="F236" i="9"/>
  <c r="B236" i="9" s="1"/>
  <c r="E236" i="9"/>
  <c r="M235" i="9"/>
  <c r="L235" i="9"/>
  <c r="E235" i="9"/>
  <c r="M234" i="9"/>
  <c r="F234" i="9" s="1"/>
  <c r="L234" i="9"/>
  <c r="E234" i="9"/>
  <c r="B234" i="9"/>
  <c r="M233" i="9"/>
  <c r="L233" i="9"/>
  <c r="F233" i="9"/>
  <c r="E233" i="9"/>
  <c r="B233" i="9" s="1"/>
  <c r="M232" i="9"/>
  <c r="L232" i="9"/>
  <c r="F232" i="9"/>
  <c r="B232" i="9" s="1"/>
  <c r="E232" i="9"/>
  <c r="M231" i="9"/>
  <c r="L231" i="9"/>
  <c r="E231" i="9"/>
  <c r="M230" i="9"/>
  <c r="F230" i="9" s="1"/>
  <c r="L230" i="9"/>
  <c r="E230" i="9"/>
  <c r="B230" i="9"/>
  <c r="M229" i="9"/>
  <c r="L229" i="9"/>
  <c r="F229" i="9"/>
  <c r="E229" i="9"/>
  <c r="B229" i="9" s="1"/>
  <c r="M228" i="9"/>
  <c r="L228" i="9"/>
  <c r="F228" i="9"/>
  <c r="B228" i="9" s="1"/>
  <c r="E228" i="9"/>
  <c r="M227" i="9"/>
  <c r="L227" i="9"/>
  <c r="E227" i="9"/>
  <c r="M226" i="9"/>
  <c r="L226" i="9"/>
  <c r="E226" i="9"/>
  <c r="M225" i="9"/>
  <c r="F225" i="9" s="1"/>
  <c r="L225" i="9"/>
  <c r="E225" i="9"/>
  <c r="M224" i="9"/>
  <c r="L224" i="9"/>
  <c r="F224" i="9"/>
  <c r="B224" i="9" s="1"/>
  <c r="E224" i="9"/>
  <c r="M223" i="9"/>
  <c r="L223" i="9"/>
  <c r="E223" i="9"/>
  <c r="M222" i="9"/>
  <c r="F222" i="9" s="1"/>
  <c r="B222" i="9" s="1"/>
  <c r="L222" i="9"/>
  <c r="E222" i="9"/>
  <c r="M221" i="9"/>
  <c r="F221" i="9" s="1"/>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E114" i="9" s="1"/>
  <c r="B114" i="9" s="1"/>
  <c r="F114" i="9"/>
  <c r="H113" i="9"/>
  <c r="G113" i="9"/>
  <c r="F113" i="9"/>
  <c r="E113" i="9"/>
  <c r="B113" i="9" s="1"/>
  <c r="H112" i="9"/>
  <c r="G112" i="9"/>
  <c r="F112" i="9"/>
  <c r="E112" i="9"/>
  <c r="B112" i="9" s="1"/>
  <c r="H111" i="9"/>
  <c r="G111" i="9"/>
  <c r="F111" i="9"/>
  <c r="H110" i="9"/>
  <c r="G110" i="9"/>
  <c r="F110" i="9"/>
  <c r="H109" i="9"/>
  <c r="G109" i="9"/>
  <c r="F109" i="9"/>
  <c r="E109" i="9"/>
  <c r="B109" i="9" s="1"/>
  <c r="H108" i="9"/>
  <c r="G108" i="9"/>
  <c r="F108" i="9"/>
  <c r="E108" i="9"/>
  <c r="H107" i="9"/>
  <c r="G107" i="9"/>
  <c r="E107" i="9" s="1"/>
  <c r="B107" i="9" s="1"/>
  <c r="F107" i="9"/>
  <c r="H106" i="9"/>
  <c r="G106" i="9"/>
  <c r="E106" i="9" s="1"/>
  <c r="F106" i="9"/>
  <c r="B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G70" i="9"/>
  <c r="F70" i="9"/>
  <c r="H69" i="9"/>
  <c r="G69" i="9"/>
  <c r="E69" i="9" s="1"/>
  <c r="B69" i="9" s="1"/>
  <c r="F69" i="9"/>
  <c r="H68" i="9"/>
  <c r="G68" i="9"/>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F59" i="9"/>
  <c r="H58" i="9"/>
  <c r="E58" i="9" s="1"/>
  <c r="G58" i="9"/>
  <c r="F58" i="9"/>
  <c r="B58" i="9"/>
  <c r="H57" i="9"/>
  <c r="E57" i="9" s="1"/>
  <c r="B57" i="9" s="1"/>
  <c r="G57" i="9"/>
  <c r="F57" i="9"/>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E45" i="9" s="1"/>
  <c r="B45" i="9" s="1"/>
  <c r="G45" i="9"/>
  <c r="F45" i="9"/>
  <c r="H44" i="9"/>
  <c r="G44" i="9"/>
  <c r="F44" i="9"/>
  <c r="H43" i="9"/>
  <c r="G43" i="9"/>
  <c r="F43" i="9"/>
  <c r="H42" i="9"/>
  <c r="E42" i="9" s="1"/>
  <c r="G42" i="9"/>
  <c r="F42" i="9"/>
  <c r="B42" i="9"/>
  <c r="H41" i="9"/>
  <c r="E41" i="9" s="1"/>
  <c r="B41" i="9" s="1"/>
  <c r="G41" i="9"/>
  <c r="F41" i="9"/>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F35" i="9"/>
  <c r="H34" i="9"/>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G26" i="9"/>
  <c r="F26" i="9"/>
  <c r="H25" i="9"/>
  <c r="G25" i="9"/>
  <c r="F25" i="9"/>
  <c r="E25" i="9"/>
  <c r="B25" i="9" s="1"/>
  <c r="H24" i="9"/>
  <c r="G24" i="9"/>
  <c r="E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49" i="8" s="1"/>
  <c r="D43" i="8" s="1"/>
  <c r="I35" i="3" s="1"/>
  <c r="D50" i="8"/>
  <c r="D44" i="8"/>
  <c r="D36" i="8"/>
  <c r="D26" i="8"/>
  <c r="D24" i="8" s="1"/>
  <c r="C1499" i="1" s="1"/>
  <c r="D18" i="8"/>
  <c r="D8" i="8"/>
  <c r="E44" i="7"/>
  <c r="D44" i="7"/>
  <c r="E39" i="7"/>
  <c r="D39" i="7"/>
  <c r="D38" i="7" s="1"/>
  <c r="E38" i="7"/>
  <c r="E30" i="7"/>
  <c r="D30" i="7"/>
  <c r="E23" i="7"/>
  <c r="D23" i="7"/>
  <c r="D22" i="7" s="1"/>
  <c r="E14" i="7"/>
  <c r="D14" i="7"/>
  <c r="E7" i="7"/>
  <c r="D7" i="7"/>
  <c r="D6" i="7" s="1"/>
  <c r="E6" i="7"/>
  <c r="F140" i="6"/>
  <c r="F139" i="6"/>
  <c r="F138" i="6"/>
  <c r="F137" i="6"/>
  <c r="F136" i="6"/>
  <c r="F135" i="6"/>
  <c r="F134" i="6"/>
  <c r="F133" i="6"/>
  <c r="F132" i="6"/>
  <c r="F131" i="6"/>
  <c r="E130" i="6"/>
  <c r="E129" i="6" s="1"/>
  <c r="D1423" i="1" s="1"/>
  <c r="D130" i="6"/>
  <c r="F130" i="6" s="1"/>
  <c r="F128" i="6"/>
  <c r="F127" i="6"/>
  <c r="F126" i="6"/>
  <c r="F125" i="6"/>
  <c r="F124" i="6"/>
  <c r="F123" i="6"/>
  <c r="E122" i="6"/>
  <c r="D1416" i="1" s="1"/>
  <c r="H1416" i="1" s="1"/>
  <c r="D122" i="6"/>
  <c r="F121" i="6"/>
  <c r="F120" i="6"/>
  <c r="F119" i="6"/>
  <c r="F118" i="6"/>
  <c r="E118" i="6"/>
  <c r="D118" i="6"/>
  <c r="F117" i="6"/>
  <c r="F116" i="6"/>
  <c r="E115" i="6"/>
  <c r="F115" i="6" s="1"/>
  <c r="D115" i="6"/>
  <c r="D114" i="6" s="1"/>
  <c r="F113" i="6"/>
  <c r="F112" i="6"/>
  <c r="F111" i="6"/>
  <c r="F110" i="6"/>
  <c r="F109" i="6"/>
  <c r="F108" i="6"/>
  <c r="F107" i="6"/>
  <c r="E107" i="6"/>
  <c r="D1401" i="1" s="1"/>
  <c r="H1401" i="1" s="1"/>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E75" i="6"/>
  <c r="D1369" i="1" s="1"/>
  <c r="D75" i="6"/>
  <c r="F74" i="6"/>
  <c r="F73" i="6"/>
  <c r="F72" i="6"/>
  <c r="F71" i="6"/>
  <c r="F70" i="6"/>
  <c r="F69" i="6"/>
  <c r="F68" i="6"/>
  <c r="F67" i="6"/>
  <c r="F66" i="6"/>
  <c r="E66" i="6"/>
  <c r="D66" i="6"/>
  <c r="F65" i="6"/>
  <c r="F64" i="6"/>
  <c r="F63" i="6"/>
  <c r="F62" i="6"/>
  <c r="E61" i="6"/>
  <c r="D61" i="6"/>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1330" i="1" s="1"/>
  <c r="D36" i="6"/>
  <c r="F34" i="6"/>
  <c r="F33" i="6"/>
  <c r="F32" i="6"/>
  <c r="F31" i="6"/>
  <c r="F30" i="6"/>
  <c r="F29" i="6"/>
  <c r="E28" i="6"/>
  <c r="D1322" i="1" s="1"/>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F250" i="5" s="1"/>
  <c r="D250" i="5"/>
  <c r="F249" i="5"/>
  <c r="F248" i="5"/>
  <c r="F247" i="5"/>
  <c r="E246" i="5"/>
  <c r="D1223" i="1" s="1"/>
  <c r="D246" i="5"/>
  <c r="F244" i="5"/>
  <c r="F243" i="5"/>
  <c r="E242" i="5"/>
  <c r="D1219" i="1" s="1"/>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5" i="5"/>
  <c r="F54" i="5"/>
  <c r="F53" i="5"/>
  <c r="E52" i="5"/>
  <c r="D1030" i="1" s="1"/>
  <c r="D52" i="5"/>
  <c r="C1030" i="1"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E12" i="5" s="1"/>
  <c r="D990"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1" i="1" s="1"/>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D529" i="4"/>
  <c r="F529" i="4" s="1"/>
  <c r="F527" i="4"/>
  <c r="F526" i="4"/>
  <c r="E525" i="4"/>
  <c r="E515" i="4" s="1"/>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E459" i="4" s="1"/>
  <c r="D453" i="1" s="1"/>
  <c r="D463" i="4"/>
  <c r="F462" i="4"/>
  <c r="F461" i="4"/>
  <c r="F460"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C412" i="1" s="1"/>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E268" i="4"/>
  <c r="D268" i="4"/>
  <c r="F267" i="4"/>
  <c r="F266" i="4"/>
  <c r="F265" i="4"/>
  <c r="E264" i="4"/>
  <c r="F264" i="4" s="1"/>
  <c r="D264" i="4"/>
  <c r="E263" i="4"/>
  <c r="D259" i="1" s="1"/>
  <c r="F262" i="4"/>
  <c r="F261" i="4"/>
  <c r="F260" i="4"/>
  <c r="E259" i="4"/>
  <c r="D255"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E219" i="4"/>
  <c r="E215" i="4" s="1"/>
  <c r="D211" i="1" s="1"/>
  <c r="D219" i="4"/>
  <c r="F219" i="4" s="1"/>
  <c r="F218" i="4"/>
  <c r="F217" i="4"/>
  <c r="F216" i="4"/>
  <c r="E216" i="4"/>
  <c r="D216" i="4"/>
  <c r="D215" i="4"/>
  <c r="F215" i="4" s="1"/>
  <c r="F214" i="4"/>
  <c r="F213" i="4"/>
  <c r="F212" i="4"/>
  <c r="F211" i="4"/>
  <c r="E210" i="4"/>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E120" i="4"/>
  <c r="F120" i="4"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87" i="1" s="1"/>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5" i="1" s="1"/>
  <c r="H55" i="1" s="1"/>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19" i="1" s="1"/>
  <c r="H19" i="1" s="1"/>
  <c r="D23" i="4"/>
  <c r="F22" i="4"/>
  <c r="F21" i="4"/>
  <c r="F20" i="4"/>
  <c r="F19" i="4"/>
  <c r="F18" i="4"/>
  <c r="E17" i="4"/>
  <c r="D17" i="4"/>
  <c r="F17" i="4" s="1"/>
  <c r="F16" i="4"/>
  <c r="F15" i="4"/>
  <c r="F14" i="4"/>
  <c r="F13" i="4"/>
  <c r="F12" i="4"/>
  <c r="F11" i="4"/>
  <c r="F10" i="4"/>
  <c r="F9" i="4"/>
  <c r="E8" i="4"/>
  <c r="D8" i="4"/>
  <c r="C4" i="1" s="1"/>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H1577" i="1"/>
  <c r="G1577" i="1"/>
  <c r="C1577" i="1"/>
  <c r="C1576" i="1"/>
  <c r="G1576" i="1" s="1"/>
  <c r="G1575" i="1"/>
  <c r="C1575" i="1"/>
  <c r="H1575" i="1" s="1"/>
  <c r="C1574" i="1"/>
  <c r="G1574" i="1" s="1"/>
  <c r="H1573" i="1"/>
  <c r="G1573" i="1"/>
  <c r="C1573" i="1"/>
  <c r="H1572" i="1"/>
  <c r="C1572" i="1"/>
  <c r="G1572" i="1" s="1"/>
  <c r="G1571" i="1"/>
  <c r="C1571" i="1"/>
  <c r="H1571" i="1" s="1"/>
  <c r="H1570" i="1"/>
  <c r="C1570" i="1"/>
  <c r="G1570" i="1" s="1"/>
  <c r="C1569" i="1"/>
  <c r="H1569" i="1" s="1"/>
  <c r="C1568" i="1"/>
  <c r="G1568" i="1" s="1"/>
  <c r="C1567" i="1"/>
  <c r="H1567" i="1" s="1"/>
  <c r="C1566" i="1"/>
  <c r="G1566" i="1" s="1"/>
  <c r="C1565" i="1"/>
  <c r="H1565" i="1" s="1"/>
  <c r="C1564" i="1"/>
  <c r="G1564" i="1" s="1"/>
  <c r="G1563" i="1"/>
  <c r="C1563" i="1"/>
  <c r="H1563" i="1" s="1"/>
  <c r="C1562" i="1"/>
  <c r="G1562" i="1" s="1"/>
  <c r="H1561" i="1"/>
  <c r="G1561" i="1"/>
  <c r="C1561" i="1"/>
  <c r="C1560" i="1"/>
  <c r="G1560" i="1" s="1"/>
  <c r="G1559" i="1"/>
  <c r="C1559" i="1"/>
  <c r="H1559" i="1" s="1"/>
  <c r="C1558" i="1"/>
  <c r="G1558" i="1" s="1"/>
  <c r="H1557" i="1"/>
  <c r="G1557" i="1"/>
  <c r="C1557" i="1"/>
  <c r="H1556" i="1"/>
  <c r="C1556" i="1"/>
  <c r="G1556" i="1" s="1"/>
  <c r="G1555" i="1"/>
  <c r="C1555" i="1"/>
  <c r="H1555" i="1" s="1"/>
  <c r="H1554" i="1"/>
  <c r="C1554" i="1"/>
  <c r="G1554" i="1" s="1"/>
  <c r="H1553" i="1"/>
  <c r="G1553" i="1"/>
  <c r="C1553" i="1"/>
  <c r="C1552" i="1"/>
  <c r="G1552" i="1" s="1"/>
  <c r="G1551" i="1"/>
  <c r="C1551" i="1"/>
  <c r="H1551" i="1" s="1"/>
  <c r="C1550" i="1"/>
  <c r="G1550" i="1" s="1"/>
  <c r="H1549" i="1"/>
  <c r="G1549" i="1"/>
  <c r="C1549" i="1"/>
  <c r="C1548" i="1"/>
  <c r="G1548" i="1" s="1"/>
  <c r="G1547" i="1"/>
  <c r="C1547" i="1"/>
  <c r="H1547" i="1" s="1"/>
  <c r="C1546" i="1"/>
  <c r="G1546" i="1" s="1"/>
  <c r="H1545" i="1"/>
  <c r="G1545" i="1"/>
  <c r="C1545" i="1"/>
  <c r="C1544" i="1"/>
  <c r="G1544" i="1" s="1"/>
  <c r="G1543" i="1"/>
  <c r="C1543" i="1"/>
  <c r="H1543" i="1" s="1"/>
  <c r="C1542" i="1"/>
  <c r="G1542" i="1" s="1"/>
  <c r="H1541" i="1"/>
  <c r="G1541" i="1"/>
  <c r="C1541" i="1"/>
  <c r="H1540" i="1"/>
  <c r="C1540" i="1"/>
  <c r="G1540" i="1" s="1"/>
  <c r="G1539" i="1"/>
  <c r="C1539" i="1"/>
  <c r="H1539" i="1" s="1"/>
  <c r="H1538" i="1"/>
  <c r="C1538" i="1"/>
  <c r="G1538" i="1" s="1"/>
  <c r="H1537" i="1"/>
  <c r="G1537" i="1"/>
  <c r="C1537" i="1"/>
  <c r="C1536" i="1"/>
  <c r="G1536" i="1" s="1"/>
  <c r="G1535" i="1"/>
  <c r="C1535" i="1"/>
  <c r="H1535" i="1" s="1"/>
  <c r="C1534" i="1"/>
  <c r="G1534" i="1" s="1"/>
  <c r="G1533" i="1"/>
  <c r="C1533" i="1"/>
  <c r="H1533" i="1" s="1"/>
  <c r="C1532" i="1"/>
  <c r="G1532" i="1" s="1"/>
  <c r="C1531" i="1"/>
  <c r="H1531" i="1" s="1"/>
  <c r="H1529" i="1"/>
  <c r="G1529" i="1"/>
  <c r="C1529" i="1"/>
  <c r="C1528" i="1"/>
  <c r="G1528" i="1" s="1"/>
  <c r="G1527" i="1"/>
  <c r="C1527" i="1"/>
  <c r="H1527" i="1" s="1"/>
  <c r="C1526" i="1"/>
  <c r="G1526" i="1" s="1"/>
  <c r="H1525" i="1"/>
  <c r="G1525" i="1"/>
  <c r="C1525" i="1"/>
  <c r="G1523" i="1"/>
  <c r="C1523" i="1"/>
  <c r="H1523" i="1" s="1"/>
  <c r="H1522" i="1"/>
  <c r="C1522" i="1"/>
  <c r="G1522" i="1" s="1"/>
  <c r="H1521" i="1"/>
  <c r="G1521" i="1"/>
  <c r="C1521" i="1"/>
  <c r="C1520" i="1"/>
  <c r="G1520" i="1" s="1"/>
  <c r="G1519" i="1"/>
  <c r="C1519" i="1"/>
  <c r="H1519" i="1" s="1"/>
  <c r="H1516" i="1"/>
  <c r="C1516" i="1"/>
  <c r="G1516" i="1" s="1"/>
  <c r="C1515" i="1"/>
  <c r="H1515" i="1" s="1"/>
  <c r="H1514" i="1"/>
  <c r="C1514" i="1"/>
  <c r="G1514" i="1" s="1"/>
  <c r="H1513" i="1"/>
  <c r="G1513" i="1"/>
  <c r="C1513" i="1"/>
  <c r="C1512" i="1"/>
  <c r="G1512" i="1" s="1"/>
  <c r="C1511" i="1"/>
  <c r="H1511" i="1" s="1"/>
  <c r="C1510" i="1"/>
  <c r="G1510" i="1" s="1"/>
  <c r="H1509" i="1"/>
  <c r="C1509" i="1"/>
  <c r="G1509" i="1" s="1"/>
  <c r="C1508" i="1"/>
  <c r="G1508" i="1" s="1"/>
  <c r="G1507" i="1"/>
  <c r="C1507" i="1"/>
  <c r="H1507" i="1" s="1"/>
  <c r="C1506" i="1"/>
  <c r="G1506" i="1" s="1"/>
  <c r="H1505" i="1"/>
  <c r="G1505" i="1"/>
  <c r="C1505" i="1"/>
  <c r="C1504" i="1"/>
  <c r="G1504" i="1" s="1"/>
  <c r="C1503" i="1"/>
  <c r="H1503" i="1" s="1"/>
  <c r="C1502" i="1"/>
  <c r="G1502" i="1" s="1"/>
  <c r="H1500" i="1"/>
  <c r="C1500" i="1"/>
  <c r="G1500" i="1" s="1"/>
  <c r="H1498" i="1"/>
  <c r="C1498" i="1"/>
  <c r="G1498" i="1" s="1"/>
  <c r="H1497" i="1"/>
  <c r="C1497" i="1"/>
  <c r="G1497" i="1" s="1"/>
  <c r="C1496" i="1"/>
  <c r="G1496" i="1" s="1"/>
  <c r="G1495" i="1"/>
  <c r="C1495" i="1"/>
  <c r="H1495" i="1" s="1"/>
  <c r="C1494" i="1"/>
  <c r="G1494" i="1" s="1"/>
  <c r="G1493" i="1"/>
  <c r="C1493" i="1"/>
  <c r="H1493" i="1" s="1"/>
  <c r="C1492" i="1"/>
  <c r="G1492" i="1" s="1"/>
  <c r="C1491" i="1"/>
  <c r="H1491" i="1" s="1"/>
  <c r="C1490" i="1"/>
  <c r="G1490" i="1" s="1"/>
  <c r="C1489" i="1"/>
  <c r="H1489" i="1" s="1"/>
  <c r="C1488" i="1"/>
  <c r="G1488" i="1" s="1"/>
  <c r="G1487" i="1"/>
  <c r="C1487" i="1"/>
  <c r="H1487" i="1" s="1"/>
  <c r="C1486" i="1"/>
  <c r="G1486" i="1" s="1"/>
  <c r="H1485" i="1"/>
  <c r="G1485" i="1"/>
  <c r="C1485" i="1"/>
  <c r="H1484" i="1"/>
  <c r="C1484" i="1"/>
  <c r="G1484" i="1" s="1"/>
  <c r="C1483" i="1"/>
  <c r="H1483" i="1" s="1"/>
  <c r="H1482" i="1"/>
  <c r="C1482" i="1"/>
  <c r="G1482" i="1" s="1"/>
  <c r="C1480" i="1"/>
  <c r="G1480" i="1" s="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G1461" i="1" s="1"/>
  <c r="C1461" i="1"/>
  <c r="G1460" i="1"/>
  <c r="D1460" i="1"/>
  <c r="C1460" i="1"/>
  <c r="G1459" i="1"/>
  <c r="D1459" i="1"/>
  <c r="C1459" i="1"/>
  <c r="G1458" i="1"/>
  <c r="D1458" i="1"/>
  <c r="C1458" i="1"/>
  <c r="G1457" i="1"/>
  <c r="D1457" i="1"/>
  <c r="C1457" i="1"/>
  <c r="D1456" i="1"/>
  <c r="C1456" i="1"/>
  <c r="G1456" i="1" s="1"/>
  <c r="G1455" i="1"/>
  <c r="D1455" i="1"/>
  <c r="C1455" i="1"/>
  <c r="G1454" i="1"/>
  <c r="D1454" i="1"/>
  <c r="C1454" i="1"/>
  <c r="H1454" i="1" s="1"/>
  <c r="H1452" i="1"/>
  <c r="G1452" i="1"/>
  <c r="I1452" i="1" s="1"/>
  <c r="D1452" i="1"/>
  <c r="C1452" i="1"/>
  <c r="J1452" i="1" s="1"/>
  <c r="D1451" i="1"/>
  <c r="C1451" i="1"/>
  <c r="H1451" i="1" s="1"/>
  <c r="H1450" i="1"/>
  <c r="G1450" i="1"/>
  <c r="I1450" i="1" s="1"/>
  <c r="D1450" i="1"/>
  <c r="C1450" i="1"/>
  <c r="J1450" i="1" s="1"/>
  <c r="D1449" i="1"/>
  <c r="C1449" i="1"/>
  <c r="H1449" i="1" s="1"/>
  <c r="H1448" i="1"/>
  <c r="G1448" i="1"/>
  <c r="I1448" i="1" s="1"/>
  <c r="D1448" i="1"/>
  <c r="C1448" i="1"/>
  <c r="J1448" i="1" s="1"/>
  <c r="D1447" i="1"/>
  <c r="C1447" i="1"/>
  <c r="H1447" i="1" s="1"/>
  <c r="H1446" i="1"/>
  <c r="G1446" i="1"/>
  <c r="I1446" i="1" s="1"/>
  <c r="D1446" i="1"/>
  <c r="C1446" i="1"/>
  <c r="J1446" i="1" s="1"/>
  <c r="H1445" i="1"/>
  <c r="D1445" i="1"/>
  <c r="C1445" i="1"/>
  <c r="G1445" i="1" s="1"/>
  <c r="D1444" i="1"/>
  <c r="H1444" i="1" s="1"/>
  <c r="C1444" i="1"/>
  <c r="H1443" i="1"/>
  <c r="D1443" i="1"/>
  <c r="C1443" i="1"/>
  <c r="G1443" i="1" s="1"/>
  <c r="I1443" i="1" s="1"/>
  <c r="D1442" i="1"/>
  <c r="H1442" i="1" s="1"/>
  <c r="C1442" i="1"/>
  <c r="H1441" i="1"/>
  <c r="D1441" i="1"/>
  <c r="C1441" i="1"/>
  <c r="G1441" i="1" s="1"/>
  <c r="I1441" i="1" s="1"/>
  <c r="D1440" i="1"/>
  <c r="H1440" i="1" s="1"/>
  <c r="C1440" i="1"/>
  <c r="H1439" i="1"/>
  <c r="D1439" i="1"/>
  <c r="C1439" i="1"/>
  <c r="G1439" i="1" s="1"/>
  <c r="I1439" i="1" s="1"/>
  <c r="H1438" i="1"/>
  <c r="D1438" i="1"/>
  <c r="C1438" i="1"/>
  <c r="G1438" i="1" s="1"/>
  <c r="H1437" i="1"/>
  <c r="D1437" i="1"/>
  <c r="C1437" i="1"/>
  <c r="G1437" i="1" s="1"/>
  <c r="H1434" i="1"/>
  <c r="D1434" i="1"/>
  <c r="C1434" i="1"/>
  <c r="H1433" i="1"/>
  <c r="D1433" i="1"/>
  <c r="C1433" i="1"/>
  <c r="G1433" i="1" s="1"/>
  <c r="H1432" i="1"/>
  <c r="D1432" i="1"/>
  <c r="C1432" i="1"/>
  <c r="G1432" i="1" s="1"/>
  <c r="H1431" i="1"/>
  <c r="D1431" i="1"/>
  <c r="C1431" i="1"/>
  <c r="H1430" i="1"/>
  <c r="D1430" i="1"/>
  <c r="C1430" i="1"/>
  <c r="G1430" i="1" s="1"/>
  <c r="D1429" i="1"/>
  <c r="H1429" i="1" s="1"/>
  <c r="C1429" i="1"/>
  <c r="H1428" i="1"/>
  <c r="D1428" i="1"/>
  <c r="C1428" i="1"/>
  <c r="G1428" i="1" s="1"/>
  <c r="D1427" i="1"/>
  <c r="H1427" i="1" s="1"/>
  <c r="C1427" i="1"/>
  <c r="G1427" i="1" s="1"/>
  <c r="H1426" i="1"/>
  <c r="D1426" i="1"/>
  <c r="C1426" i="1"/>
  <c r="G1426" i="1" s="1"/>
  <c r="H1425" i="1"/>
  <c r="D1425" i="1"/>
  <c r="C1425" i="1"/>
  <c r="G1425" i="1" s="1"/>
  <c r="H1424" i="1"/>
  <c r="D1424" i="1"/>
  <c r="C1424" i="1"/>
  <c r="G1424"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C1416" i="1"/>
  <c r="H1415" i="1"/>
  <c r="D1415" i="1"/>
  <c r="C1415" i="1"/>
  <c r="G1415" i="1" s="1"/>
  <c r="H1414" i="1"/>
  <c r="D1414" i="1"/>
  <c r="C1414" i="1"/>
  <c r="G1414" i="1" s="1"/>
  <c r="H1413" i="1"/>
  <c r="D1413" i="1"/>
  <c r="C1413" i="1"/>
  <c r="G1413" i="1" s="1"/>
  <c r="H1412" i="1"/>
  <c r="D1412" i="1"/>
  <c r="C1412" i="1"/>
  <c r="G1412" i="1" s="1"/>
  <c r="D1411" i="1"/>
  <c r="H1411" i="1" s="1"/>
  <c r="C1411" i="1"/>
  <c r="D1410" i="1"/>
  <c r="H1410" i="1" s="1"/>
  <c r="C1410" i="1"/>
  <c r="C1409" i="1"/>
  <c r="C1408" i="1"/>
  <c r="H1407" i="1"/>
  <c r="D1407" i="1"/>
  <c r="C1407" i="1"/>
  <c r="G1407" i="1" s="1"/>
  <c r="H1406" i="1"/>
  <c r="D1406" i="1"/>
  <c r="C1406" i="1"/>
  <c r="G1406" i="1" s="1"/>
  <c r="H1405" i="1"/>
  <c r="D1405" i="1"/>
  <c r="C1405" i="1"/>
  <c r="G1405" i="1" s="1"/>
  <c r="H1404" i="1"/>
  <c r="D1404" i="1"/>
  <c r="C1404" i="1"/>
  <c r="G1404" i="1" s="1"/>
  <c r="H1403" i="1"/>
  <c r="D1403" i="1"/>
  <c r="C1403" i="1"/>
  <c r="G1403" i="1" s="1"/>
  <c r="D1402" i="1"/>
  <c r="H1402" i="1" s="1"/>
  <c r="C1402" i="1"/>
  <c r="C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D1380" i="1"/>
  <c r="H1380" i="1" s="1"/>
  <c r="C1380" i="1"/>
  <c r="H1379" i="1"/>
  <c r="D1379" i="1"/>
  <c r="C1379" i="1"/>
  <c r="G1379" i="1" s="1"/>
  <c r="D1378" i="1"/>
  <c r="H1378" i="1" s="1"/>
  <c r="C1378" i="1"/>
  <c r="H1377" i="1"/>
  <c r="D1377" i="1"/>
  <c r="C1377" i="1"/>
  <c r="G1377" i="1" s="1"/>
  <c r="D1376" i="1"/>
  <c r="H1376" i="1" s="1"/>
  <c r="C1376" i="1"/>
  <c r="D1375" i="1"/>
  <c r="H1375" i="1" s="1"/>
  <c r="C1375" i="1"/>
  <c r="H1374" i="1"/>
  <c r="D1374" i="1"/>
  <c r="C1374" i="1"/>
  <c r="G1374" i="1" s="1"/>
  <c r="H1373" i="1"/>
  <c r="D1373" i="1"/>
  <c r="C1373" i="1"/>
  <c r="G1373" i="1" s="1"/>
  <c r="H1372" i="1"/>
  <c r="D1372" i="1"/>
  <c r="C1372" i="1"/>
  <c r="G1372" i="1" s="1"/>
  <c r="H1371" i="1"/>
  <c r="G1371" i="1"/>
  <c r="D1371" i="1"/>
  <c r="C1371" i="1"/>
  <c r="H1370" i="1"/>
  <c r="G1370" i="1"/>
  <c r="D1370" i="1"/>
  <c r="C1370"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G1353" i="1"/>
  <c r="D1353" i="1"/>
  <c r="H1353" i="1" s="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G1332" i="1"/>
  <c r="D1332" i="1"/>
  <c r="H1332" i="1" s="1"/>
  <c r="C1332" i="1"/>
  <c r="H1331" i="1"/>
  <c r="G1331" i="1"/>
  <c r="D1331" i="1"/>
  <c r="C1331" i="1"/>
  <c r="C1330" i="1"/>
  <c r="H1328" i="1"/>
  <c r="G1328" i="1"/>
  <c r="D1328" i="1"/>
  <c r="C1328" i="1"/>
  <c r="H1327" i="1"/>
  <c r="G1327" i="1"/>
  <c r="D1327" i="1"/>
  <c r="C1327" i="1"/>
  <c r="H1326" i="1"/>
  <c r="G1326" i="1"/>
  <c r="D1326" i="1"/>
  <c r="C1326" i="1"/>
  <c r="H1325" i="1"/>
  <c r="G1325" i="1"/>
  <c r="D1325" i="1"/>
  <c r="C1325" i="1"/>
  <c r="G1324" i="1"/>
  <c r="D1324" i="1"/>
  <c r="H1324" i="1" s="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D1308" i="1"/>
  <c r="G1308" i="1" s="1"/>
  <c r="C1308" i="1"/>
  <c r="D1307" i="1"/>
  <c r="G1307" i="1" s="1"/>
  <c r="C1307" i="1"/>
  <c r="H1306" i="1"/>
  <c r="G1306" i="1"/>
  <c r="D1306" i="1"/>
  <c r="C1306" i="1"/>
  <c r="H1305" i="1"/>
  <c r="G1305" i="1"/>
  <c r="D1305" i="1"/>
  <c r="C1305" i="1"/>
  <c r="H1304" i="1"/>
  <c r="G1304" i="1"/>
  <c r="D1304" i="1"/>
  <c r="C1304" i="1"/>
  <c r="H1303" i="1"/>
  <c r="G1303" i="1"/>
  <c r="D1303" i="1"/>
  <c r="C1303" i="1"/>
  <c r="H1302" i="1"/>
  <c r="D1302" i="1"/>
  <c r="G1302" i="1" s="1"/>
  <c r="C1302" i="1"/>
  <c r="G1301" i="1"/>
  <c r="D1301" i="1"/>
  <c r="H1301" i="1" s="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G1265" i="1" s="1"/>
  <c r="C1265" i="1"/>
  <c r="G1264" i="1"/>
  <c r="D1264" i="1"/>
  <c r="C1264" i="1"/>
  <c r="H1264" i="1" s="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H1245" i="1"/>
  <c r="G1245" i="1"/>
  <c r="D1245" i="1"/>
  <c r="C1245" i="1"/>
  <c r="H1244" i="1"/>
  <c r="G1244" i="1"/>
  <c r="D1244" i="1"/>
  <c r="C1244" i="1"/>
  <c r="H1243" i="1"/>
  <c r="G1243" i="1"/>
  <c r="D1243" i="1"/>
  <c r="C1243" i="1"/>
  <c r="H1242" i="1"/>
  <c r="G1242" i="1"/>
  <c r="D1242" i="1"/>
  <c r="C1242" i="1"/>
  <c r="D1241" i="1"/>
  <c r="G1241" i="1" s="1"/>
  <c r="C1241" i="1"/>
  <c r="G1240" i="1"/>
  <c r="D1240" i="1"/>
  <c r="C1240" i="1"/>
  <c r="H1239" i="1"/>
  <c r="G1239" i="1"/>
  <c r="D1239" i="1"/>
  <c r="C1239" i="1"/>
  <c r="G1238" i="1"/>
  <c r="D1238" i="1"/>
  <c r="H1238" i="1" s="1"/>
  <c r="C1238" i="1"/>
  <c r="G1237" i="1"/>
  <c r="D1237" i="1"/>
  <c r="H1237" i="1" s="1"/>
  <c r="C1237" i="1"/>
  <c r="D1236" i="1"/>
  <c r="H1234" i="1"/>
  <c r="G1234" i="1"/>
  <c r="D1234" i="1"/>
  <c r="C1234" i="1"/>
  <c r="H1233" i="1"/>
  <c r="G1233" i="1"/>
  <c r="D1233" i="1"/>
  <c r="C1233" i="1"/>
  <c r="D1232" i="1"/>
  <c r="H1232" i="1" s="1"/>
  <c r="C1232" i="1"/>
  <c r="H1231" i="1"/>
  <c r="G1231" i="1"/>
  <c r="D1231" i="1"/>
  <c r="C1231" i="1"/>
  <c r="D1230" i="1"/>
  <c r="H1230" i="1" s="1"/>
  <c r="C1230" i="1"/>
  <c r="D1229" i="1"/>
  <c r="H1229" i="1" s="1"/>
  <c r="C1229" i="1"/>
  <c r="H1228" i="1"/>
  <c r="G1228" i="1"/>
  <c r="D1228" i="1"/>
  <c r="C1228" i="1"/>
  <c r="C1227" i="1"/>
  <c r="H1226" i="1"/>
  <c r="G1226" i="1"/>
  <c r="D1226" i="1"/>
  <c r="C1226" i="1"/>
  <c r="H1225" i="1"/>
  <c r="G1225" i="1"/>
  <c r="D1225" i="1"/>
  <c r="C1225" i="1"/>
  <c r="D1224" i="1"/>
  <c r="G1224" i="1" s="1"/>
  <c r="C1224" i="1"/>
  <c r="C1223" i="1"/>
  <c r="G1221" i="1"/>
  <c r="D1221" i="1"/>
  <c r="H1221" i="1" s="1"/>
  <c r="C1221" i="1"/>
  <c r="H1220" i="1"/>
  <c r="G1220" i="1"/>
  <c r="D1220" i="1"/>
  <c r="C1220" i="1"/>
  <c r="C1219" i="1"/>
  <c r="H1218" i="1"/>
  <c r="G1218" i="1"/>
  <c r="D1218" i="1"/>
  <c r="C1218" i="1"/>
  <c r="H1217" i="1"/>
  <c r="D1217" i="1"/>
  <c r="G1217" i="1" s="1"/>
  <c r="C1217" i="1"/>
  <c r="D1216" i="1"/>
  <c r="G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D1194" i="1"/>
  <c r="G1194" i="1" s="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G1185" i="1"/>
  <c r="D1185" i="1"/>
  <c r="H1185" i="1" s="1"/>
  <c r="C1185" i="1"/>
  <c r="D1184" i="1"/>
  <c r="H1184" i="1" s="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H1165" i="1" s="1"/>
  <c r="C1165" i="1"/>
  <c r="H1164" i="1"/>
  <c r="G1164" i="1"/>
  <c r="D1164" i="1"/>
  <c r="C1164" i="1"/>
  <c r="G1163" i="1"/>
  <c r="D1163" i="1"/>
  <c r="C1163" i="1"/>
  <c r="H1163" i="1" s="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D1155" i="1"/>
  <c r="H1155" i="1" s="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5" i="1" s="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D1117" i="1"/>
  <c r="H1117" i="1" s="1"/>
  <c r="C1117" i="1"/>
  <c r="H1116" i="1"/>
  <c r="G1116" i="1"/>
  <c r="D1116" i="1"/>
  <c r="C1116" i="1"/>
  <c r="H1115" i="1"/>
  <c r="G1115" i="1"/>
  <c r="D1115" i="1"/>
  <c r="C1115" i="1"/>
  <c r="H1114" i="1"/>
  <c r="G1114" i="1"/>
  <c r="D1114" i="1"/>
  <c r="C1114" i="1"/>
  <c r="D1113" i="1"/>
  <c r="H1113" i="1" s="1"/>
  <c r="C1113" i="1"/>
  <c r="D1112" i="1"/>
  <c r="H1112" i="1" s="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C1095" i="1"/>
  <c r="H1095" i="1" s="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D1067" i="1"/>
  <c r="C1067" i="1"/>
  <c r="D1066" i="1"/>
  <c r="C1066"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G1056"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H1048" i="1" s="1"/>
  <c r="C1048" i="1"/>
  <c r="D1047" i="1"/>
  <c r="H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C1033" i="1"/>
  <c r="D1032" i="1"/>
  <c r="H1032" i="1" s="1"/>
  <c r="C1032" i="1"/>
  <c r="D1031" i="1"/>
  <c r="H1031" i="1" s="1"/>
  <c r="C1031" i="1"/>
  <c r="H1029" i="1"/>
  <c r="G1029" i="1"/>
  <c r="D1029" i="1"/>
  <c r="C1029" i="1"/>
  <c r="G1028" i="1"/>
  <c r="D1028" i="1"/>
  <c r="C1028" i="1"/>
  <c r="D1027" i="1"/>
  <c r="G1027" i="1" s="1"/>
  <c r="C1027" i="1"/>
  <c r="H1026" i="1"/>
  <c r="G1026" i="1"/>
  <c r="D1026" i="1"/>
  <c r="C1026" i="1"/>
  <c r="D1025" i="1"/>
  <c r="H1025" i="1" s="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G1008" i="1"/>
  <c r="D1008" i="1"/>
  <c r="C1008" i="1"/>
  <c r="H1007" i="1"/>
  <c r="G1007" i="1"/>
  <c r="D1007" i="1"/>
  <c r="C1007" i="1"/>
  <c r="G1006" i="1"/>
  <c r="D1006" i="1"/>
  <c r="C1006" i="1"/>
  <c r="H1005" i="1"/>
  <c r="G1005" i="1"/>
  <c r="D1005" i="1"/>
  <c r="C1005" i="1"/>
  <c r="D1004" i="1"/>
  <c r="G1004" i="1" s="1"/>
  <c r="C1004" i="1"/>
  <c r="G1003" i="1"/>
  <c r="D1003" i="1"/>
  <c r="C1003" i="1"/>
  <c r="H1003" i="1" s="1"/>
  <c r="H1002" i="1"/>
  <c r="G1002" i="1"/>
  <c r="D1002" i="1"/>
  <c r="C1002" i="1"/>
  <c r="H1001" i="1"/>
  <c r="G1001" i="1"/>
  <c r="D1001" i="1"/>
  <c r="C1001" i="1"/>
  <c r="H1000" i="1"/>
  <c r="G1000" i="1"/>
  <c r="D1000" i="1"/>
  <c r="C1000" i="1"/>
  <c r="H999" i="1"/>
  <c r="G999" i="1"/>
  <c r="D999" i="1"/>
  <c r="C999" i="1"/>
  <c r="D998" i="1"/>
  <c r="G998" i="1" s="1"/>
  <c r="C998" i="1"/>
  <c r="D997" i="1"/>
  <c r="C997" i="1"/>
  <c r="G996" i="1"/>
  <c r="D996" i="1"/>
  <c r="C996" i="1"/>
  <c r="H996" i="1" s="1"/>
  <c r="D995" i="1"/>
  <c r="C995" i="1"/>
  <c r="D994" i="1"/>
  <c r="C994" i="1"/>
  <c r="H994" i="1" s="1"/>
  <c r="D993" i="1"/>
  <c r="C993" i="1"/>
  <c r="D992" i="1"/>
  <c r="C992" i="1"/>
  <c r="H992" i="1" s="1"/>
  <c r="H989" i="1"/>
  <c r="G989" i="1"/>
  <c r="D989" i="1"/>
  <c r="C989" i="1"/>
  <c r="G988" i="1"/>
  <c r="D988" i="1"/>
  <c r="H988" i="1" s="1"/>
  <c r="C988" i="1"/>
  <c r="D987" i="1"/>
  <c r="G987" i="1" s="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G817" i="1"/>
  <c r="D817" i="1"/>
  <c r="C817" i="1"/>
  <c r="G816" i="1"/>
  <c r="D816" i="1"/>
  <c r="H816" i="1" s="1"/>
  <c r="C816" i="1"/>
  <c r="H815" i="1"/>
  <c r="G815" i="1"/>
  <c r="D815" i="1"/>
  <c r="C815" i="1"/>
  <c r="G814" i="1"/>
  <c r="D814" i="1"/>
  <c r="H814" i="1" s="1"/>
  <c r="C814" i="1"/>
  <c r="H813" i="1"/>
  <c r="G813" i="1"/>
  <c r="D813" i="1"/>
  <c r="C813" i="1"/>
  <c r="D812" i="1"/>
  <c r="C812" i="1"/>
  <c r="H812" i="1" s="1"/>
  <c r="H811" i="1"/>
  <c r="G811" i="1"/>
  <c r="D811" i="1"/>
  <c r="C811" i="1"/>
  <c r="H810" i="1"/>
  <c r="G810" i="1"/>
  <c r="D810" i="1"/>
  <c r="C810" i="1"/>
  <c r="G809"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D659" i="1"/>
  <c r="G659" i="1" s="1"/>
  <c r="C659" i="1"/>
  <c r="H658" i="1"/>
  <c r="G658" i="1"/>
  <c r="D658" i="1"/>
  <c r="C658" i="1"/>
  <c r="H657" i="1"/>
  <c r="G657" i="1"/>
  <c r="D657" i="1"/>
  <c r="C657" i="1"/>
  <c r="H656" i="1"/>
  <c r="G656" i="1"/>
  <c r="D656" i="1"/>
  <c r="C656" i="1"/>
  <c r="H655" i="1"/>
  <c r="D655" i="1"/>
  <c r="G655" i="1" s="1"/>
  <c r="C655"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H646" i="1"/>
  <c r="G646" i="1"/>
  <c r="D646" i="1"/>
  <c r="C646" i="1"/>
  <c r="D645" i="1"/>
  <c r="C645" i="1"/>
  <c r="D644" i="1"/>
  <c r="H644" i="1" s="1"/>
  <c r="C644" i="1"/>
  <c r="D643" i="1"/>
  <c r="C643" i="1"/>
  <c r="H642" i="1"/>
  <c r="G642" i="1"/>
  <c r="D642" i="1"/>
  <c r="C642" i="1"/>
  <c r="H641" i="1"/>
  <c r="G641" i="1"/>
  <c r="D641" i="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C612" i="1"/>
  <c r="H612" i="1" s="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D485" i="1"/>
  <c r="G485" i="1" s="1"/>
  <c r="C485" i="1"/>
  <c r="H484" i="1"/>
  <c r="D484" i="1"/>
  <c r="G484" i="1" s="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D422" i="1"/>
  <c r="H422" i="1" s="1"/>
  <c r="C422" i="1"/>
  <c r="D421" i="1"/>
  <c r="H421" i="1" s="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C411" i="1"/>
  <c r="H406" i="1"/>
  <c r="G406"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H367" i="1"/>
  <c r="G367" i="1"/>
  <c r="D367" i="1"/>
  <c r="C367" i="1"/>
  <c r="H366" i="1"/>
  <c r="G366" i="1"/>
  <c r="D366" i="1"/>
  <c r="C366" i="1"/>
  <c r="D365" i="1"/>
  <c r="H365" i="1" s="1"/>
  <c r="C365" i="1"/>
  <c r="D364" i="1"/>
  <c r="H364" i="1" s="1"/>
  <c r="C364" i="1"/>
  <c r="D363" i="1"/>
  <c r="C363" i="1"/>
  <c r="D362" i="1"/>
  <c r="G362" i="1" s="1"/>
  <c r="C362" i="1"/>
  <c r="D361" i="1"/>
  <c r="H361" i="1" s="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D348" i="1"/>
  <c r="G348" i="1" s="1"/>
  <c r="C348" i="1"/>
  <c r="H347" i="1"/>
  <c r="D347" i="1"/>
  <c r="G347" i="1" s="1"/>
  <c r="C347" i="1"/>
  <c r="H346" i="1"/>
  <c r="D346" i="1"/>
  <c r="G346" i="1" s="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G291" i="1"/>
  <c r="D291" i="1"/>
  <c r="H291" i="1" s="1"/>
  <c r="C291" i="1"/>
  <c r="D290" i="1"/>
  <c r="H290" i="1" s="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H238" i="1"/>
  <c r="D238" i="1"/>
  <c r="G238" i="1" s="1"/>
  <c r="C238" i="1"/>
  <c r="D237" i="1"/>
  <c r="H237" i="1" s="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C211" i="1"/>
  <c r="G210" i="1"/>
  <c r="D210" i="1"/>
  <c r="H210" i="1" s="1"/>
  <c r="C210" i="1"/>
  <c r="H209" i="1"/>
  <c r="G209" i="1"/>
  <c r="D209" i="1"/>
  <c r="C209" i="1"/>
  <c r="H208" i="1"/>
  <c r="G208" i="1"/>
  <c r="D208" i="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D188" i="1"/>
  <c r="G188" i="1" s="1"/>
  <c r="C188" i="1"/>
  <c r="H187" i="1"/>
  <c r="G187" i="1"/>
  <c r="D187" i="1"/>
  <c r="C187" i="1"/>
  <c r="H186" i="1"/>
  <c r="G186" i="1"/>
  <c r="D186" i="1"/>
  <c r="C186" i="1"/>
  <c r="D185" i="1"/>
  <c r="H185" i="1" s="1"/>
  <c r="C185"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D174" i="1"/>
  <c r="H174" i="1" s="1"/>
  <c r="C174" i="1"/>
  <c r="C173" i="1"/>
  <c r="H172" i="1"/>
  <c r="G172" i="1"/>
  <c r="D172" i="1"/>
  <c r="C172" i="1"/>
  <c r="H171" i="1"/>
  <c r="G171" i="1"/>
  <c r="D171" i="1"/>
  <c r="C171" i="1"/>
  <c r="D170" i="1"/>
  <c r="H170" i="1" s="1"/>
  <c r="C170" i="1"/>
  <c r="H169" i="1"/>
  <c r="G169" i="1"/>
  <c r="D169" i="1"/>
  <c r="C169" i="1"/>
  <c r="H168" i="1"/>
  <c r="G168" i="1"/>
  <c r="D168" i="1"/>
  <c r="C168" i="1"/>
  <c r="H167" i="1"/>
  <c r="G167" i="1"/>
  <c r="D167" i="1"/>
  <c r="C167" i="1"/>
  <c r="H166" i="1"/>
  <c r="G166" i="1"/>
  <c r="D166" i="1"/>
  <c r="C166" i="1"/>
  <c r="H165" i="1"/>
  <c r="D165" i="1"/>
  <c r="G165" i="1" s="1"/>
  <c r="C165" i="1"/>
  <c r="D164" i="1"/>
  <c r="H164" i="1" s="1"/>
  <c r="C164" i="1"/>
  <c r="H163" i="1"/>
  <c r="G163" i="1"/>
  <c r="D163" i="1"/>
  <c r="C163" i="1"/>
  <c r="D162" i="1"/>
  <c r="H162" i="1" s="1"/>
  <c r="C162" i="1"/>
  <c r="D161" i="1"/>
  <c r="H161" i="1" s="1"/>
  <c r="C161" i="1"/>
  <c r="C160" i="1"/>
  <c r="H158" i="1"/>
  <c r="G158" i="1"/>
  <c r="D158" i="1"/>
  <c r="C158" i="1"/>
  <c r="H157" i="1"/>
  <c r="D157" i="1"/>
  <c r="G157" i="1" s="1"/>
  <c r="C157" i="1"/>
  <c r="H156" i="1"/>
  <c r="G156" i="1"/>
  <c r="D156" i="1"/>
  <c r="C156" i="1"/>
  <c r="D155" i="1"/>
  <c r="G155" i="1" s="1"/>
  <c r="C155" i="1"/>
  <c r="D154" i="1"/>
  <c r="H154" i="1" s="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D117" i="1"/>
  <c r="H117" i="1" s="1"/>
  <c r="C117" i="1"/>
  <c r="D116" i="1"/>
  <c r="G116" i="1" s="1"/>
  <c r="C116" i="1"/>
  <c r="H115" i="1"/>
  <c r="G115" i="1"/>
  <c r="D115" i="1"/>
  <c r="C115" i="1"/>
  <c r="H114" i="1"/>
  <c r="G114" i="1"/>
  <c r="D114" i="1"/>
  <c r="C114" i="1"/>
  <c r="D113" i="1"/>
  <c r="H113" i="1" s="1"/>
  <c r="C113" i="1"/>
  <c r="H112" i="1"/>
  <c r="G112" i="1"/>
  <c r="D112" i="1"/>
  <c r="C112" i="1"/>
  <c r="D111" i="1"/>
  <c r="H111" i="1" s="1"/>
  <c r="C111" i="1"/>
  <c r="H110" i="1"/>
  <c r="G110" i="1"/>
  <c r="D110" i="1"/>
  <c r="C110" i="1"/>
  <c r="H109" i="1"/>
  <c r="G109" i="1"/>
  <c r="D109" i="1"/>
  <c r="C109" i="1"/>
  <c r="D108" i="1"/>
  <c r="H108" i="1" s="1"/>
  <c r="C108" i="1"/>
  <c r="H107" i="1"/>
  <c r="G107" i="1"/>
  <c r="D107" i="1"/>
  <c r="C107" i="1"/>
  <c r="H106" i="1"/>
  <c r="G106" i="1"/>
  <c r="D106" i="1"/>
  <c r="C106" i="1"/>
  <c r="D105" i="1"/>
  <c r="H105" i="1" s="1"/>
  <c r="C105" i="1"/>
  <c r="H104" i="1"/>
  <c r="G104" i="1"/>
  <c r="D104" i="1"/>
  <c r="C104" i="1"/>
  <c r="D103" i="1"/>
  <c r="H103" i="1" s="1"/>
  <c r="C103" i="1"/>
  <c r="H101" i="1"/>
  <c r="G101" i="1"/>
  <c r="D101" i="1"/>
  <c r="C101" i="1"/>
  <c r="H100" i="1"/>
  <c r="G100" i="1"/>
  <c r="D100" i="1"/>
  <c r="C100" i="1"/>
  <c r="H99" i="1"/>
  <c r="G99" i="1"/>
  <c r="D99" i="1"/>
  <c r="C99" i="1"/>
  <c r="H98" i="1"/>
  <c r="G98" i="1"/>
  <c r="D98" i="1"/>
  <c r="C98" i="1"/>
  <c r="H97" i="1"/>
  <c r="G97" i="1"/>
  <c r="D97" i="1"/>
  <c r="C97" i="1"/>
  <c r="G96" i="1"/>
  <c r="D96" i="1"/>
  <c r="H96" i="1" s="1"/>
  <c r="C96" i="1"/>
  <c r="H95" i="1"/>
  <c r="G95" i="1"/>
  <c r="D95" i="1"/>
  <c r="C95" i="1"/>
  <c r="G94" i="1"/>
  <c r="D94" i="1"/>
  <c r="H94" i="1" s="1"/>
  <c r="C94" i="1"/>
  <c r="H93" i="1"/>
  <c r="G93" i="1"/>
  <c r="D93" i="1"/>
  <c r="C93" i="1"/>
  <c r="H92" i="1"/>
  <c r="G92" i="1"/>
  <c r="D92" i="1"/>
  <c r="C92" i="1"/>
  <c r="H91" i="1"/>
  <c r="G91" i="1"/>
  <c r="D91" i="1"/>
  <c r="C91" i="1"/>
  <c r="H90" i="1"/>
  <c r="G90" i="1"/>
  <c r="D90" i="1"/>
  <c r="C90" i="1"/>
  <c r="G89" i="1"/>
  <c r="D89" i="1"/>
  <c r="H89" i="1" s="1"/>
  <c r="C89" i="1"/>
  <c r="G88" i="1"/>
  <c r="D88" i="1"/>
  <c r="H88" i="1" s="1"/>
  <c r="C88"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D71" i="1"/>
  <c r="C71" i="1"/>
  <c r="G71" i="1" s="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G57" i="1" s="1"/>
  <c r="C57" i="1"/>
  <c r="D56" i="1"/>
  <c r="H56" i="1" s="1"/>
  <c r="C56"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D23" i="1"/>
  <c r="H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G11" i="1"/>
  <c r="D11" i="1"/>
  <c r="H11" i="1" s="1"/>
  <c r="C11" i="1"/>
  <c r="H10" i="1"/>
  <c r="G10" i="1"/>
  <c r="D10" i="1"/>
  <c r="C10" i="1"/>
  <c r="G9" i="1"/>
  <c r="D9" i="1"/>
  <c r="H9" i="1" s="1"/>
  <c r="C9" i="1"/>
  <c r="H8" i="1"/>
  <c r="G8" i="1"/>
  <c r="D8" i="1"/>
  <c r="C8" i="1"/>
  <c r="H7" i="1"/>
  <c r="G7" i="1"/>
  <c r="D7" i="1"/>
  <c r="C7" i="1"/>
  <c r="H6" i="1"/>
  <c r="G6" i="1"/>
  <c r="D6" i="1"/>
  <c r="C6" i="1"/>
  <c r="D5" i="1"/>
  <c r="C5" i="1"/>
  <c r="D4" i="1"/>
  <c r="G1230" i="1" l="1"/>
  <c r="G1229" i="1"/>
  <c r="E22" i="7"/>
  <c r="H1461" i="1"/>
  <c r="H30" i="3"/>
  <c r="C1453" i="1"/>
  <c r="D5" i="7"/>
  <c r="H29" i="3" s="1"/>
  <c r="F217" i="9"/>
  <c r="B217" i="9" s="1"/>
  <c r="H1223" i="1"/>
  <c r="G1223" i="1"/>
  <c r="E281" i="9"/>
  <c r="B281" i="9" s="1"/>
  <c r="E32" i="9"/>
  <c r="D1409" i="1"/>
  <c r="H1409" i="1" s="1"/>
  <c r="G1410" i="1"/>
  <c r="G1434" i="1"/>
  <c r="G1431" i="1"/>
  <c r="G1429" i="1"/>
  <c r="G1416" i="1"/>
  <c r="E114" i="6"/>
  <c r="I27" i="3" s="1"/>
  <c r="F122" i="6"/>
  <c r="G1411" i="1"/>
  <c r="G1401" i="1"/>
  <c r="G1402" i="1"/>
  <c r="G1380" i="1"/>
  <c r="G1378" i="1"/>
  <c r="G1376" i="1"/>
  <c r="H1369" i="1"/>
  <c r="G1369" i="1"/>
  <c r="F75" i="6"/>
  <c r="G1375" i="1"/>
  <c r="F61" i="6"/>
  <c r="H1330" i="1"/>
  <c r="G1330" i="1"/>
  <c r="F36" i="6"/>
  <c r="G1322" i="1"/>
  <c r="H1322" i="1"/>
  <c r="F28" i="6"/>
  <c r="H1307" i="1"/>
  <c r="H1300" i="1"/>
  <c r="G1300" i="1"/>
  <c r="H1265" i="1"/>
  <c r="H1263" i="1"/>
  <c r="E307" i="9"/>
  <c r="B307" i="9" s="1"/>
  <c r="G1531" i="1"/>
  <c r="C1524" i="1"/>
  <c r="C1530" i="1"/>
  <c r="G1530" i="1" s="1"/>
  <c r="G1567" i="1"/>
  <c r="G1579" i="1"/>
  <c r="G1569" i="1"/>
  <c r="C1518" i="1"/>
  <c r="G1518" i="1" s="1"/>
  <c r="G1565" i="1"/>
  <c r="G1511" i="1"/>
  <c r="G1515" i="1"/>
  <c r="G1503" i="1"/>
  <c r="H1499" i="1"/>
  <c r="G1499" i="1"/>
  <c r="C1501" i="1"/>
  <c r="D6" i="8"/>
  <c r="C1481" i="1" s="1"/>
  <c r="G1483" i="1"/>
  <c r="G1491" i="1"/>
  <c r="G1489" i="1"/>
  <c r="H1481" i="1"/>
  <c r="G1481" i="1"/>
  <c r="G1247" i="1"/>
  <c r="H1240" i="1"/>
  <c r="H1241" i="1"/>
  <c r="G1232" i="1"/>
  <c r="E245" i="5"/>
  <c r="D1222" i="1" s="1"/>
  <c r="D1227" i="1"/>
  <c r="E237" i="5"/>
  <c r="I23" i="3" s="1"/>
  <c r="F246" i="5"/>
  <c r="H1224" i="1"/>
  <c r="H1219" i="1"/>
  <c r="G1219" i="1"/>
  <c r="D1215" i="1"/>
  <c r="F242" i="5"/>
  <c r="H1216" i="1"/>
  <c r="G1184" i="1"/>
  <c r="E206" i="5"/>
  <c r="H310" i="9" s="1"/>
  <c r="G1166" i="1"/>
  <c r="G1165" i="1"/>
  <c r="G1155" i="1"/>
  <c r="G1125" i="1"/>
  <c r="G1112" i="1"/>
  <c r="G1113" i="1"/>
  <c r="G1117" i="1"/>
  <c r="H1067" i="1"/>
  <c r="H1066" i="1"/>
  <c r="E289" i="9"/>
  <c r="B289" i="9" s="1"/>
  <c r="G1047" i="1"/>
  <c r="G1048" i="1"/>
  <c r="H1050" i="1"/>
  <c r="G1034" i="1"/>
  <c r="G1035" i="1"/>
  <c r="F56" i="5"/>
  <c r="G1031" i="1"/>
  <c r="G1032" i="1"/>
  <c r="H1033" i="1"/>
  <c r="H1028" i="1"/>
  <c r="H1027" i="1"/>
  <c r="H1023" i="1"/>
  <c r="G1025" i="1"/>
  <c r="F29" i="5"/>
  <c r="H1006" i="1"/>
  <c r="H1004" i="1"/>
  <c r="H998" i="1"/>
  <c r="F19" i="5"/>
  <c r="H997" i="1"/>
  <c r="H995" i="1"/>
  <c r="H993" i="1"/>
  <c r="D991" i="1"/>
  <c r="F13" i="5"/>
  <c r="E7" i="5"/>
  <c r="D985" i="1" s="1"/>
  <c r="H986" i="1"/>
  <c r="H821" i="1"/>
  <c r="E44" i="9"/>
  <c r="B44" i="9" s="1"/>
  <c r="G691" i="1"/>
  <c r="E27" i="9"/>
  <c r="B27" i="9" s="1"/>
  <c r="H654" i="1"/>
  <c r="G644" i="1"/>
  <c r="H643" i="1"/>
  <c r="H645" i="1"/>
  <c r="F507" i="4"/>
  <c r="E111" i="9"/>
  <c r="B111" i="9" s="1"/>
  <c r="G421" i="1"/>
  <c r="G422" i="1"/>
  <c r="E76" i="9"/>
  <c r="B76" i="9" s="1"/>
  <c r="G370" i="1"/>
  <c r="G364" i="1"/>
  <c r="G365" i="1"/>
  <c r="G363" i="1"/>
  <c r="H362" i="1"/>
  <c r="G359" i="1"/>
  <c r="G361" i="1"/>
  <c r="E363" i="4"/>
  <c r="D358" i="1" s="1"/>
  <c r="F364" i="4"/>
  <c r="G290" i="1"/>
  <c r="G413" i="1"/>
  <c r="F418" i="4"/>
  <c r="H288" i="1"/>
  <c r="E643" i="4"/>
  <c r="D637" i="1" s="1"/>
  <c r="H257" i="1"/>
  <c r="E68" i="9"/>
  <c r="B68" i="9" s="1"/>
  <c r="H255" i="1"/>
  <c r="E252" i="4"/>
  <c r="D248" i="1" s="1"/>
  <c r="G248" i="1" s="1"/>
  <c r="H248" i="1"/>
  <c r="F259" i="4"/>
  <c r="G243" i="1"/>
  <c r="G244" i="1"/>
  <c r="E224" i="4"/>
  <c r="D220" i="1" s="1"/>
  <c r="F240" i="4"/>
  <c r="G236" i="1"/>
  <c r="G237" i="1"/>
  <c r="F231" i="4"/>
  <c r="E59" i="9"/>
  <c r="B59" i="9" s="1"/>
  <c r="B225" i="9"/>
  <c r="F210" i="4"/>
  <c r="E196" i="4"/>
  <c r="D192" i="1" s="1"/>
  <c r="D184" i="1"/>
  <c r="H184" i="1" s="1"/>
  <c r="G185" i="1"/>
  <c r="B221" i="9"/>
  <c r="E43" i="9"/>
  <c r="B43" i="9" s="1"/>
  <c r="G173" i="1"/>
  <c r="G174" i="1"/>
  <c r="F177" i="4"/>
  <c r="G170" i="1"/>
  <c r="G164" i="1"/>
  <c r="G162" i="1"/>
  <c r="H160" i="1"/>
  <c r="G160" i="1"/>
  <c r="G161" i="1"/>
  <c r="E163" i="4"/>
  <c r="D159" i="1" s="1"/>
  <c r="F159" i="4"/>
  <c r="H155" i="1"/>
  <c r="G154" i="1"/>
  <c r="F153" i="4"/>
  <c r="E50" i="4"/>
  <c r="D46" i="1" s="1"/>
  <c r="G56" i="1"/>
  <c r="G120" i="1"/>
  <c r="G121" i="1"/>
  <c r="G123" i="1"/>
  <c r="G117" i="1"/>
  <c r="H116" i="1"/>
  <c r="G113" i="1"/>
  <c r="G108" i="1"/>
  <c r="G111" i="1"/>
  <c r="E106" i="4"/>
  <c r="D102" i="1" s="1"/>
  <c r="G103" i="1"/>
  <c r="G105" i="1"/>
  <c r="G87" i="1"/>
  <c r="H87" i="1"/>
  <c r="E82" i="4"/>
  <c r="D78" i="1" s="1"/>
  <c r="F91" i="4"/>
  <c r="E35" i="9"/>
  <c r="B35" i="9" s="1"/>
  <c r="G70" i="1"/>
  <c r="H57" i="1"/>
  <c r="F59" i="4"/>
  <c r="G55" i="1"/>
  <c r="G23" i="1"/>
  <c r="E7" i="4"/>
  <c r="F23" i="4"/>
  <c r="G19" i="1"/>
  <c r="G5" i="1"/>
  <c r="G648" i="1"/>
  <c r="E300" i="9"/>
  <c r="B300" i="9" s="1"/>
  <c r="E295" i="9"/>
  <c r="B295" i="9" s="1"/>
  <c r="E299" i="9"/>
  <c r="B299" i="9" s="1"/>
  <c r="E292" i="9"/>
  <c r="B292" i="9" s="1"/>
  <c r="G821" i="1"/>
  <c r="G812" i="1"/>
  <c r="G687" i="1"/>
  <c r="F258" i="5"/>
  <c r="C1235" i="1"/>
  <c r="C1236" i="1"/>
  <c r="F259" i="5"/>
  <c r="E308" i="9"/>
  <c r="B308" i="9" s="1"/>
  <c r="C1154" i="1"/>
  <c r="G1154" i="1" s="1"/>
  <c r="H1154" i="1"/>
  <c r="G1033" i="1"/>
  <c r="G1030" i="1"/>
  <c r="H1030" i="1"/>
  <c r="F52" i="5"/>
  <c r="G1023" i="1"/>
  <c r="G997" i="1"/>
  <c r="G994" i="1"/>
  <c r="G993" i="1"/>
  <c r="C991" i="1"/>
  <c r="H991" i="1" s="1"/>
  <c r="G992" i="1"/>
  <c r="G986" i="1"/>
  <c r="G1067" i="1"/>
  <c r="G1066" i="1"/>
  <c r="D12" i="5"/>
  <c r="F12" i="5" s="1"/>
  <c r="G995" i="1"/>
  <c r="H405" i="1"/>
  <c r="E644" i="4"/>
  <c r="D638" i="1" s="1"/>
  <c r="D411" i="1"/>
  <c r="G411" i="1" s="1"/>
  <c r="G405" i="1"/>
  <c r="H412" i="1"/>
  <c r="G412" i="1"/>
  <c r="G288" i="1"/>
  <c r="D643" i="4"/>
  <c r="E33" i="9"/>
  <c r="B33" i="9" s="1"/>
  <c r="E302" i="9"/>
  <c r="B302" i="9" s="1"/>
  <c r="E287" i="9"/>
  <c r="B287" i="9" s="1"/>
  <c r="G654" i="1"/>
  <c r="E34" i="9"/>
  <c r="B34" i="9" s="1"/>
  <c r="H4" i="1"/>
  <c r="G4" i="1"/>
  <c r="H5" i="1"/>
  <c r="G612" i="1"/>
  <c r="E153" i="9"/>
  <c r="B153" i="9" s="1"/>
  <c r="C611" i="1"/>
  <c r="H359" i="1"/>
  <c r="H363" i="1"/>
  <c r="E26" i="9"/>
  <c r="B26" i="9" s="1"/>
  <c r="G255" i="1"/>
  <c r="G257" i="1"/>
  <c r="E70" i="9"/>
  <c r="B70" i="9" s="1"/>
  <c r="F226" i="9"/>
  <c r="B226" i="9" s="1"/>
  <c r="E283" i="9"/>
  <c r="B283" i="9" s="1"/>
  <c r="G643" i="1"/>
  <c r="G645" i="1"/>
  <c r="E286" i="9"/>
  <c r="B286" i="9" s="1"/>
  <c r="E297" i="9"/>
  <c r="B297" i="9" s="1"/>
  <c r="G453" i="1"/>
  <c r="H453" i="1"/>
  <c r="J1440" i="1"/>
  <c r="J1442" i="1"/>
  <c r="J1444" i="1"/>
  <c r="F140" i="4"/>
  <c r="D139" i="4"/>
  <c r="F490" i="4"/>
  <c r="D484" i="4"/>
  <c r="F134" i="5"/>
  <c r="G1440" i="1"/>
  <c r="I1440" i="1" s="1"/>
  <c r="G1442" i="1"/>
  <c r="I1442" i="1" s="1"/>
  <c r="G1444" i="1"/>
  <c r="I1444" i="1" s="1"/>
  <c r="J1445" i="1"/>
  <c r="J1447" i="1"/>
  <c r="J1449" i="1"/>
  <c r="J1451" i="1"/>
  <c r="J1462" i="1"/>
  <c r="H1462" i="1"/>
  <c r="H1463" i="1"/>
  <c r="J1463" i="1"/>
  <c r="J1464" i="1"/>
  <c r="H1464" i="1"/>
  <c r="H1465" i="1"/>
  <c r="J1465" i="1"/>
  <c r="J1466" i="1"/>
  <c r="H1466" i="1"/>
  <c r="H1467" i="1"/>
  <c r="J1467" i="1"/>
  <c r="J1468" i="1"/>
  <c r="H1468" i="1"/>
  <c r="H1486" i="1"/>
  <c r="H1488" i="1"/>
  <c r="H1502" i="1"/>
  <c r="H1504" i="1"/>
  <c r="H1526" i="1"/>
  <c r="H1528" i="1"/>
  <c r="H1542" i="1"/>
  <c r="H1544" i="1"/>
  <c r="H1558" i="1"/>
  <c r="H1560" i="1"/>
  <c r="H1574" i="1"/>
  <c r="H1576" i="1"/>
  <c r="F98" i="4"/>
  <c r="D82" i="4"/>
  <c r="F112" i="4"/>
  <c r="D106" i="4"/>
  <c r="F164" i="4"/>
  <c r="D163" i="4"/>
  <c r="F299" i="4"/>
  <c r="F397" i="4"/>
  <c r="D396" i="4"/>
  <c r="F478" i="4"/>
  <c r="D472" i="4"/>
  <c r="F516" i="4"/>
  <c r="D515" i="4"/>
  <c r="G195" i="9"/>
  <c r="E195" i="9" s="1"/>
  <c r="B195" i="9" s="1"/>
  <c r="F568" i="4"/>
  <c r="D567" i="4"/>
  <c r="E593" i="4"/>
  <c r="D587" i="1" s="1"/>
  <c r="F626" i="4"/>
  <c r="D625" i="4"/>
  <c r="J1439" i="1"/>
  <c r="J1441" i="1"/>
  <c r="J1443" i="1"/>
  <c r="G1447" i="1"/>
  <c r="I1447" i="1" s="1"/>
  <c r="G1449" i="1"/>
  <c r="I1449" i="1" s="1"/>
  <c r="G1451" i="1"/>
  <c r="I1451" i="1" s="1"/>
  <c r="J1455" i="1"/>
  <c r="H1455" i="1"/>
  <c r="I1455" i="1" s="1"/>
  <c r="H1456" i="1"/>
  <c r="I1456" i="1" s="1"/>
  <c r="J1456" i="1"/>
  <c r="J1457" i="1"/>
  <c r="H1457" i="1"/>
  <c r="I1457" i="1" s="1"/>
  <c r="H1458" i="1"/>
  <c r="I1458" i="1" s="1"/>
  <c r="J1458" i="1"/>
  <c r="J1459" i="1"/>
  <c r="H1459" i="1"/>
  <c r="I1459" i="1" s="1"/>
  <c r="H1460" i="1"/>
  <c r="I1460" i="1" s="1"/>
  <c r="J1460" i="1"/>
  <c r="G1470" i="1"/>
  <c r="H1476" i="1"/>
  <c r="I1476" i="1" s="1"/>
  <c r="J1476" i="1"/>
  <c r="J1477" i="1"/>
  <c r="H1477" i="1"/>
  <c r="I1477" i="1" s="1"/>
  <c r="H1478" i="1"/>
  <c r="I1478" i="1" s="1"/>
  <c r="J1478" i="1"/>
  <c r="J1479" i="1"/>
  <c r="H1479" i="1"/>
  <c r="I1479" i="1" s="1"/>
  <c r="H1490" i="1"/>
  <c r="H1492" i="1"/>
  <c r="H1506" i="1"/>
  <c r="H1508" i="1"/>
  <c r="H1532" i="1"/>
  <c r="H1546" i="1"/>
  <c r="H1548" i="1"/>
  <c r="H1562" i="1"/>
  <c r="H1564" i="1"/>
  <c r="H1578" i="1"/>
  <c r="H1580" i="1"/>
  <c r="E152" i="4"/>
  <c r="G21" i="9" s="1"/>
  <c r="F369" i="4"/>
  <c r="D363" i="4"/>
  <c r="D350" i="4" s="1"/>
  <c r="D644" i="4"/>
  <c r="F417" i="4"/>
  <c r="E421" i="4"/>
  <c r="D593" i="4"/>
  <c r="F612" i="4"/>
  <c r="G1462" i="1"/>
  <c r="I1462" i="1" s="1"/>
  <c r="G1463" i="1"/>
  <c r="I1463" i="1" s="1"/>
  <c r="G1464" i="1"/>
  <c r="I1464" i="1" s="1"/>
  <c r="G1465" i="1"/>
  <c r="I1465" i="1" s="1"/>
  <c r="G1466" i="1"/>
  <c r="I1466" i="1" s="1"/>
  <c r="G1467" i="1"/>
  <c r="G1468" i="1"/>
  <c r="I1468" i="1" s="1"/>
  <c r="G1469" i="1"/>
  <c r="H1471" i="1"/>
  <c r="I1471" i="1" s="1"/>
  <c r="J1471" i="1"/>
  <c r="J1472" i="1"/>
  <c r="H1472" i="1"/>
  <c r="I1472" i="1" s="1"/>
  <c r="H1473" i="1"/>
  <c r="I1473" i="1" s="1"/>
  <c r="J1473" i="1"/>
  <c r="J1474" i="1"/>
  <c r="H1474" i="1"/>
  <c r="I1474" i="1" s="1"/>
  <c r="H1480" i="1"/>
  <c r="H1494" i="1"/>
  <c r="H1496" i="1"/>
  <c r="H1510" i="1"/>
  <c r="H1512" i="1"/>
  <c r="H1520" i="1"/>
  <c r="H1534" i="1"/>
  <c r="H1536" i="1"/>
  <c r="H1550" i="1"/>
  <c r="H1552" i="1"/>
  <c r="H1566" i="1"/>
  <c r="H1568" i="1"/>
  <c r="F8" i="4"/>
  <c r="D7" i="4"/>
  <c r="F169" i="4"/>
  <c r="D263" i="4"/>
  <c r="F268" i="4"/>
  <c r="E298" i="4"/>
  <c r="F345" i="4"/>
  <c r="D344" i="4"/>
  <c r="F351" i="4"/>
  <c r="F422" i="4"/>
  <c r="D421" i="4"/>
  <c r="E484" i="4"/>
  <c r="D478" i="1" s="1"/>
  <c r="F6" i="6"/>
  <c r="E5" i="6"/>
  <c r="F5" i="6" s="1"/>
  <c r="F603" i="4"/>
  <c r="D87" i="5"/>
  <c r="D190" i="5"/>
  <c r="D238" i="5"/>
  <c r="E5" i="7"/>
  <c r="G190" i="9"/>
  <c r="E190" i="9" s="1"/>
  <c r="B190" i="9" s="1"/>
  <c r="E110" i="9"/>
  <c r="B110" i="9" s="1"/>
  <c r="D50" i="4"/>
  <c r="D224" i="4"/>
  <c r="D311" i="4"/>
  <c r="E87" i="5"/>
  <c r="D1065" i="1" s="1"/>
  <c r="F88" i="5"/>
  <c r="D118" i="5"/>
  <c r="F177" i="5"/>
  <c r="D245" i="5"/>
  <c r="E35" i="6"/>
  <c r="B24" i="9"/>
  <c r="B32" i="9"/>
  <c r="B40" i="9"/>
  <c r="B48" i="9"/>
  <c r="B56" i="9"/>
  <c r="B64" i="9"/>
  <c r="B72" i="9"/>
  <c r="B80" i="9"/>
  <c r="B88" i="9"/>
  <c r="F416" i="4"/>
  <c r="E143" i="9"/>
  <c r="B143" i="9" s="1"/>
  <c r="E146" i="5"/>
  <c r="E290" i="9"/>
  <c r="B290" i="9" s="1"/>
  <c r="D206" i="5"/>
  <c r="B108" i="9"/>
  <c r="H165" i="9"/>
  <c r="F277" i="9"/>
  <c r="D35" i="6"/>
  <c r="D12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79" i="9"/>
  <c r="E279" i="9" s="1"/>
  <c r="B279"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01" i="9"/>
  <c r="E201" i="9" s="1"/>
  <c r="B201" i="9" s="1"/>
  <c r="G197" i="9"/>
  <c r="E197" i="9" s="1"/>
  <c r="B197" i="9" s="1"/>
  <c r="G193" i="9"/>
  <c r="E193" i="9" s="1"/>
  <c r="B193" i="9" s="1"/>
  <c r="G192" i="9"/>
  <c r="E192" i="9" s="1"/>
  <c r="B192" i="9" s="1"/>
  <c r="G188" i="9"/>
  <c r="E188" i="9" s="1"/>
  <c r="B188" i="9" s="1"/>
  <c r="G280" i="9"/>
  <c r="E280" i="9" s="1"/>
  <c r="B280"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15" i="9"/>
  <c r="B119" i="9"/>
  <c r="B127" i="9"/>
  <c r="B135" i="9"/>
  <c r="B147" i="9"/>
  <c r="B155" i="9"/>
  <c r="G166" i="9"/>
  <c r="G199" i="9"/>
  <c r="E199" i="9" s="1"/>
  <c r="B199" i="9" s="1"/>
  <c r="D42" i="8"/>
  <c r="E118" i="9"/>
  <c r="B118" i="9" s="1"/>
  <c r="G186" i="9"/>
  <c r="E186" i="9" s="1"/>
  <c r="B186" i="9" s="1"/>
  <c r="B294" i="9"/>
  <c r="B298" i="9"/>
  <c r="B306" i="9"/>
  <c r="F215" i="9"/>
  <c r="B215" i="9" s="1"/>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E293" i="9"/>
  <c r="B293" i="9" s="1"/>
  <c r="B273" i="9"/>
  <c r="E285" i="9"/>
  <c r="B285" i="9" s="1"/>
  <c r="B291" i="9"/>
  <c r="B303" i="9"/>
  <c r="I1467" i="1" l="1"/>
  <c r="I30" i="3"/>
  <c r="D1453" i="1"/>
  <c r="G1453" i="1" s="1"/>
  <c r="G315" i="9"/>
  <c r="E315" i="9" s="1"/>
  <c r="E314" i="9" s="1"/>
  <c r="I10" i="3" s="1"/>
  <c r="C1436" i="1"/>
  <c r="G1409" i="1"/>
  <c r="D1408" i="1"/>
  <c r="H1408" i="1" s="1"/>
  <c r="F114" i="6"/>
  <c r="H1530" i="1"/>
  <c r="G1524" i="1"/>
  <c r="H1524" i="1"/>
  <c r="H1518" i="1"/>
  <c r="G1501" i="1"/>
  <c r="H1501" i="1"/>
  <c r="H1227" i="1"/>
  <c r="G1227" i="1"/>
  <c r="D1214" i="1"/>
  <c r="E176" i="5"/>
  <c r="E175" i="5" s="1"/>
  <c r="D1152" i="1" s="1"/>
  <c r="D1183" i="1"/>
  <c r="I20" i="3"/>
  <c r="E350" i="4"/>
  <c r="D345" i="1" s="1"/>
  <c r="H411" i="1"/>
  <c r="F252" i="4"/>
  <c r="H192" i="1"/>
  <c r="G192" i="1"/>
  <c r="F196" i="4"/>
  <c r="G184" i="1"/>
  <c r="E6" i="4"/>
  <c r="D3" i="1"/>
  <c r="G1235" i="1"/>
  <c r="H1235" i="1"/>
  <c r="G1236" i="1"/>
  <c r="H1236" i="1"/>
  <c r="G991" i="1"/>
  <c r="D7" i="5"/>
  <c r="C990" i="1"/>
  <c r="F643" i="4"/>
  <c r="C637" i="1"/>
  <c r="H611" i="1"/>
  <c r="G611" i="1"/>
  <c r="E166" i="9"/>
  <c r="B166" i="9" s="1"/>
  <c r="F146" i="5"/>
  <c r="D1124" i="1"/>
  <c r="B315" i="9"/>
  <c r="F118" i="5"/>
  <c r="C1096" i="1"/>
  <c r="C306" i="1"/>
  <c r="F311" i="4"/>
  <c r="F190" i="5"/>
  <c r="G309" i="9"/>
  <c r="E309" i="9" s="1"/>
  <c r="B309" i="9" s="1"/>
  <c r="C1167" i="1"/>
  <c r="F515" i="4"/>
  <c r="C509" i="1"/>
  <c r="F396" i="4"/>
  <c r="C391" i="1"/>
  <c r="F163" i="4"/>
  <c r="C159" i="1"/>
  <c r="F82" i="4"/>
  <c r="C78" i="1"/>
  <c r="F484" i="4"/>
  <c r="C478" i="1"/>
  <c r="I25" i="3"/>
  <c r="D1329" i="1"/>
  <c r="F245" i="5"/>
  <c r="C1222" i="1"/>
  <c r="F224" i="4"/>
  <c r="C220" i="1"/>
  <c r="D176" i="5"/>
  <c r="E141" i="6"/>
  <c r="I24" i="3"/>
  <c r="D1299" i="1"/>
  <c r="F421" i="4"/>
  <c r="D420" i="4"/>
  <c r="C415" i="1"/>
  <c r="F344" i="4"/>
  <c r="C339" i="1"/>
  <c r="F263" i="4"/>
  <c r="C259" i="1"/>
  <c r="F644" i="4"/>
  <c r="C638" i="1"/>
  <c r="E151" i="4"/>
  <c r="D148" i="1"/>
  <c r="F567" i="4"/>
  <c r="D528" i="4"/>
  <c r="C561" i="1"/>
  <c r="H21" i="9"/>
  <c r="E21" i="9" s="1"/>
  <c r="K1450" i="9"/>
  <c r="G313" i="9"/>
  <c r="E313" i="9" s="1"/>
  <c r="B313" i="9" s="1"/>
  <c r="I34" i="3"/>
  <c r="C1517" i="1"/>
  <c r="F129" i="6"/>
  <c r="C1423" i="1"/>
  <c r="G310" i="9"/>
  <c r="E310" i="9" s="1"/>
  <c r="B310" i="9" s="1"/>
  <c r="F206" i="5"/>
  <c r="C1183" i="1"/>
  <c r="F50" i="4"/>
  <c r="C46" i="1"/>
  <c r="I29" i="3"/>
  <c r="D1436" i="1"/>
  <c r="F87" i="5"/>
  <c r="D68" i="5"/>
  <c r="C1065" i="1"/>
  <c r="F593" i="4"/>
  <c r="C587" i="1"/>
  <c r="F363" i="4"/>
  <c r="C358" i="1"/>
  <c r="F625" i="4"/>
  <c r="C619" i="1"/>
  <c r="F472" i="4"/>
  <c r="C466" i="1"/>
  <c r="D298" i="4"/>
  <c r="F106" i="4"/>
  <c r="C102" i="1"/>
  <c r="D151" i="4"/>
  <c r="F139" i="4"/>
  <c r="C135" i="1"/>
  <c r="F35" i="6"/>
  <c r="H25" i="3"/>
  <c r="C1329" i="1"/>
  <c r="G312" i="9"/>
  <c r="E312" i="9" s="1"/>
  <c r="D141" i="6"/>
  <c r="H19" i="9"/>
  <c r="E19" i="9" s="1"/>
  <c r="B19" i="9" s="1"/>
  <c r="D1153" i="1"/>
  <c r="F238" i="5"/>
  <c r="D237" i="5"/>
  <c r="C1215" i="1"/>
  <c r="E68" i="5"/>
  <c r="D408" i="4"/>
  <c r="C345" i="1"/>
  <c r="D293" i="1"/>
  <c r="F7" i="4"/>
  <c r="D6" i="4"/>
  <c r="C3" i="1"/>
  <c r="E420" i="4"/>
  <c r="D415" i="1"/>
  <c r="E528" i="4"/>
  <c r="F152" i="4"/>
  <c r="H1453" i="1" l="1"/>
  <c r="G1408" i="1"/>
  <c r="I22" i="3"/>
  <c r="F350" i="4"/>
  <c r="E408" i="4"/>
  <c r="D403" i="1" s="1"/>
  <c r="E407" i="4"/>
  <c r="D402" i="1" s="1"/>
  <c r="D2" i="1"/>
  <c r="I16" i="3"/>
  <c r="E412" i="4"/>
  <c r="D407" i="1" s="1"/>
  <c r="H20" i="3"/>
  <c r="C985" i="1"/>
  <c r="F7" i="5"/>
  <c r="H990" i="1"/>
  <c r="G990" i="1"/>
  <c r="H637" i="1"/>
  <c r="G637" i="1"/>
  <c r="B21" i="9"/>
  <c r="E636" i="4"/>
  <c r="D630" i="1" s="1"/>
  <c r="D522" i="1"/>
  <c r="G638" i="1"/>
  <c r="H638" i="1"/>
  <c r="F176" i="5"/>
  <c r="D175" i="5"/>
  <c r="C1153" i="1"/>
  <c r="H22" i="3"/>
  <c r="F237" i="5"/>
  <c r="H23" i="3"/>
  <c r="C1214" i="1"/>
  <c r="G1329" i="1"/>
  <c r="H1329" i="1"/>
  <c r="F298" i="4"/>
  <c r="C293" i="1"/>
  <c r="D407" i="4"/>
  <c r="H1436" i="1"/>
  <c r="G1436" i="1"/>
  <c r="G1183" i="1"/>
  <c r="H1183" i="1"/>
  <c r="G1299" i="1"/>
  <c r="H1299" i="1"/>
  <c r="G220" i="1"/>
  <c r="H220" i="1"/>
  <c r="H78" i="1"/>
  <c r="G78" i="1"/>
  <c r="G391" i="1"/>
  <c r="H391" i="1"/>
  <c r="G1167" i="1"/>
  <c r="H1167" i="1"/>
  <c r="G306" i="1"/>
  <c r="H306" i="1"/>
  <c r="D412" i="4"/>
  <c r="F6" i="4"/>
  <c r="H16" i="3"/>
  <c r="C2" i="1"/>
  <c r="G345" i="1"/>
  <c r="H345" i="1"/>
  <c r="G1215" i="1"/>
  <c r="H1215" i="1"/>
  <c r="G587" i="1"/>
  <c r="H587" i="1"/>
  <c r="D636" i="4"/>
  <c r="F528" i="4"/>
  <c r="C522" i="1"/>
  <c r="C403" i="1"/>
  <c r="D289" i="4"/>
  <c r="D290" i="4" s="1"/>
  <c r="F151" i="4"/>
  <c r="H17" i="3"/>
  <c r="C147" i="1"/>
  <c r="G466" i="1"/>
  <c r="H466" i="1"/>
  <c r="G358" i="1"/>
  <c r="H358" i="1"/>
  <c r="G1065" i="1"/>
  <c r="H1065" i="1"/>
  <c r="H1517" i="1"/>
  <c r="G1517" i="1"/>
  <c r="H11" i="3"/>
  <c r="G148" i="1"/>
  <c r="H148" i="1"/>
  <c r="G259" i="1"/>
  <c r="H259" i="1"/>
  <c r="G415" i="1"/>
  <c r="H415" i="1"/>
  <c r="G1096" i="1"/>
  <c r="H1096" i="1"/>
  <c r="G1124" i="1"/>
  <c r="H1124" i="1"/>
  <c r="E311" i="9"/>
  <c r="B312" i="9"/>
  <c r="H135" i="1"/>
  <c r="G135" i="1"/>
  <c r="G619" i="1"/>
  <c r="H619" i="1"/>
  <c r="G1423" i="1"/>
  <c r="H1423" i="1"/>
  <c r="G339" i="1"/>
  <c r="H339" i="1"/>
  <c r="E635" i="4"/>
  <c r="D629" i="1" s="1"/>
  <c r="D414" i="1"/>
  <c r="G3" i="1"/>
  <c r="H3" i="1"/>
  <c r="I21" i="3"/>
  <c r="D1046" i="1"/>
  <c r="E6" i="5"/>
  <c r="F141" i="6"/>
  <c r="C1435" i="1"/>
  <c r="H28" i="3"/>
  <c r="G102" i="1"/>
  <c r="H102" i="1"/>
  <c r="F68" i="5"/>
  <c r="H21" i="3"/>
  <c r="C1046" i="1"/>
  <c r="D6" i="5"/>
  <c r="H46" i="1"/>
  <c r="G46" i="1"/>
  <c r="G561" i="1"/>
  <c r="H561" i="1"/>
  <c r="I17" i="3"/>
  <c r="E289" i="4"/>
  <c r="D147" i="1"/>
  <c r="D635" i="4"/>
  <c r="F420" i="4"/>
  <c r="C414" i="1"/>
  <c r="I28" i="3"/>
  <c r="D1435" i="1"/>
  <c r="G1222" i="1"/>
  <c r="H1222" i="1"/>
  <c r="G478" i="1"/>
  <c r="H478" i="1"/>
  <c r="H159" i="1"/>
  <c r="G159" i="1"/>
  <c r="G509" i="1"/>
  <c r="H509" i="1"/>
  <c r="G317" i="9"/>
  <c r="E317" i="9" s="1"/>
  <c r="F408" i="4" l="1"/>
  <c r="E639" i="4"/>
  <c r="D633" i="1" s="1"/>
  <c r="H985" i="1"/>
  <c r="G985" i="1"/>
  <c r="C286" i="1"/>
  <c r="E316" i="9"/>
  <c r="B317" i="9"/>
  <c r="G1435" i="1"/>
  <c r="H1435" i="1"/>
  <c r="N3" i="9"/>
  <c r="I11" i="3"/>
  <c r="H9" i="3"/>
  <c r="G293" i="1"/>
  <c r="H293" i="1"/>
  <c r="G1214" i="1"/>
  <c r="H1214" i="1"/>
  <c r="G1153" i="1"/>
  <c r="H1153" i="1"/>
  <c r="G278" i="9"/>
  <c r="G284" i="9"/>
  <c r="E284" i="9" s="1"/>
  <c r="B284" i="9" s="1"/>
  <c r="F6" i="5"/>
  <c r="C984" i="1"/>
  <c r="D291" i="4"/>
  <c r="F289" i="4"/>
  <c r="D413" i="4"/>
  <c r="D414" i="4" s="1"/>
  <c r="C285" i="1"/>
  <c r="G1046" i="1"/>
  <c r="H1046" i="1"/>
  <c r="F175" i="5"/>
  <c r="C1152" i="1"/>
  <c r="G522" i="1"/>
  <c r="H522" i="1"/>
  <c r="D639" i="4"/>
  <c r="F412" i="4"/>
  <c r="C407" i="1"/>
  <c r="F407" i="4"/>
  <c r="C402" i="1"/>
  <c r="F635" i="4"/>
  <c r="C629" i="1"/>
  <c r="G2" i="1"/>
  <c r="H2" i="1"/>
  <c r="H278" i="9"/>
  <c r="D984" i="1"/>
  <c r="H147" i="1"/>
  <c r="G147" i="1"/>
  <c r="G403" i="1"/>
  <c r="H403" i="1"/>
  <c r="F636" i="4"/>
  <c r="C630" i="1"/>
  <c r="G414" i="1"/>
  <c r="H414" i="1"/>
  <c r="E291" i="4"/>
  <c r="D287" i="1" s="1"/>
  <c r="E413" i="4"/>
  <c r="D285" i="1"/>
  <c r="E290" i="4"/>
  <c r="D286" i="1" s="1"/>
  <c r="E278" i="9" l="1"/>
  <c r="E277" i="9" s="1"/>
  <c r="E640" i="4"/>
  <c r="E415" i="4"/>
  <c r="D410" i="1" s="1"/>
  <c r="D408" i="1"/>
  <c r="E414" i="4"/>
  <c r="D409" i="1" s="1"/>
  <c r="C409" i="1"/>
  <c r="G1152" i="1"/>
  <c r="H1152" i="1"/>
  <c r="F291" i="4"/>
  <c r="C287" i="1"/>
  <c r="F639" i="4"/>
  <c r="C633" i="1"/>
  <c r="G285" i="1"/>
  <c r="H285" i="1"/>
  <c r="H8" i="3"/>
  <c r="G984" i="1"/>
  <c r="H984" i="1"/>
  <c r="G630" i="1"/>
  <c r="H630" i="1"/>
  <c r="G402" i="1"/>
  <c r="H402" i="1"/>
  <c r="G629" i="1"/>
  <c r="H629" i="1"/>
  <c r="G407" i="1"/>
  <c r="H407" i="1"/>
  <c r="D640" i="4"/>
  <c r="D415" i="4"/>
  <c r="F413" i="4"/>
  <c r="C408" i="1"/>
  <c r="G286" i="1"/>
  <c r="H286" i="1"/>
  <c r="K3" i="9"/>
  <c r="I9" i="3"/>
  <c r="F290" i="4"/>
  <c r="B278" i="9" l="1"/>
  <c r="G408" i="1"/>
  <c r="H408" i="1"/>
  <c r="F415" i="4"/>
  <c r="C410" i="1"/>
  <c r="G633" i="1"/>
  <c r="H633" i="1"/>
  <c r="M3" i="9"/>
  <c r="I8" i="3"/>
  <c r="G287" i="1"/>
  <c r="H287" i="1"/>
  <c r="G409" i="1"/>
  <c r="H409" i="1"/>
  <c r="F640" i="4"/>
  <c r="C634" i="1"/>
  <c r="D642" i="4"/>
  <c r="D641" i="4"/>
  <c r="F414" i="4"/>
  <c r="E642" i="4"/>
  <c r="D634" i="1"/>
  <c r="E641" i="4"/>
  <c r="E646" i="4" l="1"/>
  <c r="D636" i="1"/>
  <c r="F642" i="4"/>
  <c r="D646" i="4"/>
  <c r="C636" i="1"/>
  <c r="G410" i="1"/>
  <c r="H410" i="1"/>
  <c r="G634" i="1"/>
  <c r="H634" i="1"/>
  <c r="E645" i="4"/>
  <c r="D635" i="1"/>
  <c r="F641" i="4"/>
  <c r="D645" i="4"/>
  <c r="C635" i="1"/>
  <c r="F646" i="4" l="1"/>
  <c r="H19" i="3"/>
  <c r="C640" i="1"/>
  <c r="I18" i="3"/>
  <c r="D639" i="1"/>
  <c r="G635" i="1"/>
  <c r="H635" i="1"/>
  <c r="F645" i="4"/>
  <c r="C639" i="1"/>
  <c r="H18" i="3"/>
  <c r="G276" i="9"/>
  <c r="E276" i="9" s="1"/>
  <c r="B276" i="9" s="1"/>
  <c r="G636" i="1"/>
  <c r="H636" i="1"/>
  <c r="I19" i="3"/>
  <c r="D640" i="1"/>
  <c r="H7" i="3" l="1"/>
  <c r="J3" i="9" s="1"/>
  <c r="G639" i="1"/>
  <c r="H639" i="1"/>
  <c r="G640" i="1"/>
  <c r="H640" i="1"/>
  <c r="G274" i="9" l="1"/>
  <c r="M272" i="9"/>
  <c r="H274" i="9"/>
  <c r="L272" i="9"/>
  <c r="H18" i="9"/>
  <c r="G16" i="9"/>
  <c r="K6" i="9"/>
  <c r="G18" i="9"/>
  <c r="M15" i="9"/>
  <c r="I12" i="9"/>
  <c r="I17" i="9"/>
  <c r="J11" i="9"/>
  <c r="I8" i="9"/>
  <c r="K10" i="9"/>
  <c r="J7" i="9"/>
  <c r="I9" i="9"/>
  <c r="G15" i="9"/>
  <c r="I6" i="9"/>
  <c r="K12" i="9"/>
  <c r="G17" i="9"/>
  <c r="I7" i="9"/>
  <c r="K13" i="9"/>
  <c r="I5" i="9"/>
  <c r="K11" i="9"/>
  <c r="H16" i="9"/>
  <c r="K8" i="9"/>
  <c r="J13" i="9"/>
  <c r="K9" i="9"/>
  <c r="L15" i="9"/>
  <c r="J9" i="9"/>
  <c r="H15" i="9"/>
  <c r="K7" i="9"/>
  <c r="J12" i="9"/>
  <c r="J17" i="9"/>
  <c r="H17" i="9"/>
  <c r="J8" i="9"/>
  <c r="I13" i="9"/>
  <c r="J5" i="9"/>
  <c r="L16" i="9"/>
  <c r="J6" i="9"/>
  <c r="I11" i="9"/>
  <c r="K5" i="9"/>
  <c r="J10" i="9"/>
  <c r="M16" i="9"/>
  <c r="F15" i="9" l="1"/>
  <c r="E18" i="9"/>
  <c r="B18" i="9" s="1"/>
  <c r="E12" i="9"/>
  <c r="B12" i="9" s="1"/>
  <c r="E16" i="9"/>
  <c r="E17" i="9"/>
  <c r="B17" i="9" s="1"/>
  <c r="F272" i="9"/>
  <c r="B272" i="9" s="1"/>
  <c r="E10" i="9"/>
  <c r="B10" i="9" s="1"/>
  <c r="F16" i="9"/>
  <c r="E5" i="9"/>
  <c r="E9" i="9"/>
  <c r="B9" i="9" s="1"/>
  <c r="E6" i="9"/>
  <c r="B6" i="9" s="1"/>
  <c r="E11" i="9"/>
  <c r="B11" i="9" s="1"/>
  <c r="E13" i="9"/>
  <c r="B13" i="9" s="1"/>
  <c r="E7" i="9"/>
  <c r="B7" i="9" s="1"/>
  <c r="E15" i="9"/>
  <c r="E8" i="9"/>
  <c r="B8" i="9" s="1"/>
  <c r="E274" i="9"/>
  <c r="F14" i="9" l="1"/>
  <c r="F20" i="9"/>
  <c r="B16" i="9"/>
  <c r="B5" i="9"/>
  <c r="E4" i="9"/>
  <c r="B15" i="9"/>
  <c r="E14" i="9"/>
  <c r="B274" i="9"/>
  <c r="E20" i="9"/>
  <c r="I7" i="3" s="1"/>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<sst xmlns="http://schemas.openxmlformats.org/spreadsheetml/2006/main" count="4369" uniqueCount="3422">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</sst>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1655659.7699999998</v>
      </c>
      <c r="D2" s="6">
        <f>'PR-RAS'!E6</f>
        <v>2242128.3699999996</v>
      </c>
      <c r="E2" s="6">
        <v>0</v>
      </c>
      <c r="F2" s="6">
        <v>0</v>
      </c>
      <c r="G2" s="7">
        <f t="shared" ref="G2:G264" si="0">(B2/1000)*(C2*1+D2*2)</f>
        <v>6139.9165099999991</v>
      </c>
      <c r="H2" s="7">
        <f t="shared" ref="H2:H264" si="1">ABS(C2-ROUND(C2,0))+ABS(D2-ROUND(D2,0))</f>
        <v>0.59999999986030161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334253.60000000003</v>
      </c>
      <c r="D3" s="1">
        <f>'PR-RAS'!E7</f>
        <v>442607.37</v>
      </c>
      <c r="E3" s="1">
        <v>0</v>
      </c>
      <c r="F3" s="1">
        <v>0</v>
      </c>
      <c r="G3" s="2">
        <f t="shared" si="0"/>
        <v>2438.9366800000003</v>
      </c>
      <c r="H3" s="2">
        <f t="shared" si="1"/>
        <v>0.76999999996041879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318555.78000000003</v>
      </c>
      <c r="D4" s="1">
        <f>'PR-RAS'!E8</f>
        <v>421755.15</v>
      </c>
      <c r="E4" s="1">
        <v>0</v>
      </c>
      <c r="F4" s="1">
        <v>0</v>
      </c>
      <c r="G4" s="2">
        <f t="shared" si="0"/>
        <v>3486.1982400000002</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375391.27</v>
      </c>
      <c r="D5" s="1">
        <f>'PR-RAS'!E9</f>
        <v>463164.78</v>
      </c>
      <c r="E5" s="1">
        <v>0</v>
      </c>
      <c r="F5" s="1">
        <v>0</v>
      </c>
      <c r="G5" s="2">
        <f t="shared" si="0"/>
        <v>5206.8833200000008</v>
      </c>
      <c r="H5" s="2">
        <f t="shared" si="1"/>
        <v>0.48999999999068677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11283.33</v>
      </c>
      <c r="D9" s="1">
        <f>'PR-RAS'!E13</f>
        <v>27282.7</v>
      </c>
      <c r="E9" s="1">
        <v>0</v>
      </c>
      <c r="F9" s="1">
        <v>0</v>
      </c>
      <c r="G9" s="2">
        <f t="shared" si="0"/>
        <v>526.78984000000003</v>
      </c>
      <c r="H9" s="2">
        <f t="shared" si="1"/>
        <v>0.62999999999919964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68118.820000000007</v>
      </c>
      <c r="D11" s="1">
        <f>'PR-RAS'!E15</f>
        <v>68692.33</v>
      </c>
      <c r="E11" s="1">
        <v>0</v>
      </c>
      <c r="F11" s="1">
        <v>0</v>
      </c>
      <c r="G11" s="2">
        <f t="shared" si="0"/>
        <v>2055.0348000000004</v>
      </c>
      <c r="H11" s="2">
        <f t="shared" si="1"/>
        <v>0.50999999999476131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15697.82</v>
      </c>
      <c r="D19" s="1">
        <f>'PR-RAS'!E23</f>
        <v>20852.22</v>
      </c>
      <c r="E19" s="1">
        <v>0</v>
      </c>
      <c r="F19" s="1">
        <v>0</v>
      </c>
      <c r="G19" s="2">
        <f t="shared" si="0"/>
        <v>1033.2406799999999</v>
      </c>
      <c r="H19" s="2">
        <f t="shared" si="1"/>
        <v>0.40000000000145519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15697.82</v>
      </c>
      <c r="D23" s="1">
        <f>'PR-RAS'!E27</f>
        <v>20852.22</v>
      </c>
      <c r="E23" s="1">
        <v>0</v>
      </c>
      <c r="F23" s="1">
        <v>0</v>
      </c>
      <c r="G23" s="2">
        <f t="shared" si="0"/>
        <v>1262.8497199999999</v>
      </c>
      <c r="H23" s="2">
        <f t="shared" si="1"/>
        <v>0.40000000000145519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1182933.5499999998</v>
      </c>
      <c r="D46" s="1">
        <f>'PR-RAS'!E50</f>
        <v>1736482.17</v>
      </c>
      <c r="E46" s="1">
        <v>0</v>
      </c>
      <c r="F46" s="1">
        <v>0</v>
      </c>
      <c r="G46" s="2">
        <f t="shared" si="0"/>
        <v>209515.40504999997</v>
      </c>
      <c r="H46" s="2">
        <f t="shared" si="1"/>
        <v>0.62000000011175871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659075.83999999997</v>
      </c>
      <c r="D55" s="1">
        <f>'PR-RAS'!E59</f>
        <v>1238254.7</v>
      </c>
      <c r="E55" s="1">
        <v>0</v>
      </c>
      <c r="F55" s="1">
        <v>0</v>
      </c>
      <c r="G55" s="2">
        <f t="shared" si="0"/>
        <v>169321.60295999999</v>
      </c>
      <c r="H55" s="2">
        <f t="shared" si="1"/>
        <v>0.46000000007916242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469231.17</v>
      </c>
      <c r="D56" s="1">
        <f>'PR-RAS'!E60</f>
        <v>607351.51</v>
      </c>
      <c r="E56" s="1">
        <v>0</v>
      </c>
      <c r="F56" s="1">
        <v>0</v>
      </c>
      <c r="G56" s="2">
        <f t="shared" si="0"/>
        <v>92616.380449999997</v>
      </c>
      <c r="H56" s="2">
        <f t="shared" si="1"/>
        <v>0.65999999997438863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189844.67</v>
      </c>
      <c r="D57" s="1">
        <f>'PR-RAS'!E61</f>
        <v>630903.18999999994</v>
      </c>
      <c r="E57" s="1">
        <v>0</v>
      </c>
      <c r="F57" s="1">
        <v>0</v>
      </c>
      <c r="G57" s="2">
        <f t="shared" si="0"/>
        <v>81292.458799999993</v>
      </c>
      <c r="H57" s="2">
        <f t="shared" si="1"/>
        <v>0.51999999993131496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523857.70999999996</v>
      </c>
      <c r="D70" s="1">
        <f>'PR-RAS'!E74</f>
        <v>498227.47000000003</v>
      </c>
      <c r="E70" s="1">
        <v>0</v>
      </c>
      <c r="F70" s="1">
        <v>0</v>
      </c>
      <c r="G70" s="2">
        <f t="shared" si="0"/>
        <v>104901.57285</v>
      </c>
      <c r="H70" s="2">
        <f t="shared" si="1"/>
        <v>0.76000000006752089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84922.34</v>
      </c>
      <c r="D71" s="1">
        <f>'PR-RAS'!E75</f>
        <v>263033.59000000003</v>
      </c>
      <c r="E71" s="1">
        <v>0</v>
      </c>
      <c r="F71" s="1">
        <v>0</v>
      </c>
      <c r="G71" s="2">
        <f t="shared" si="0"/>
        <v>42769.266400000008</v>
      </c>
      <c r="H71" s="2">
        <f t="shared" si="1"/>
        <v>0.74999999997089617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438935.37</v>
      </c>
      <c r="D72" s="1">
        <f>'PR-RAS'!E76</f>
        <v>235193.88</v>
      </c>
      <c r="E72" s="1">
        <v>0</v>
      </c>
      <c r="F72" s="1">
        <v>0</v>
      </c>
      <c r="G72" s="2">
        <f t="shared" si="0"/>
        <v>64561.942229999993</v>
      </c>
      <c r="H72" s="2">
        <f t="shared" si="1"/>
        <v>0.48999999999068677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26686.629999999997</v>
      </c>
      <c r="D78" s="1">
        <f>'PR-RAS'!E82</f>
        <v>14915.32</v>
      </c>
      <c r="E78" s="1">
        <v>0</v>
      </c>
      <c r="F78" s="1">
        <v>0</v>
      </c>
      <c r="G78" s="2">
        <f t="shared" si="0"/>
        <v>4351.8297899999998</v>
      </c>
      <c r="H78" s="2">
        <f t="shared" si="1"/>
        <v>0.69000000000232831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600.37</v>
      </c>
      <c r="D79" s="1">
        <f>'PR-RAS'!E83</f>
        <v>21.22</v>
      </c>
      <c r="E79" s="1">
        <v>0</v>
      </c>
      <c r="F79" s="1">
        <v>0</v>
      </c>
      <c r="G79" s="2">
        <f t="shared" si="0"/>
        <v>50.139179999999996</v>
      </c>
      <c r="H79" s="2">
        <f t="shared" si="1"/>
        <v>0.59000000000000341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3.3</v>
      </c>
      <c r="D81" s="1">
        <f>'PR-RAS'!E85</f>
        <v>21.22</v>
      </c>
      <c r="E81" s="1">
        <v>0</v>
      </c>
      <c r="F81" s="1">
        <v>0</v>
      </c>
      <c r="G81" s="2">
        <f t="shared" si="0"/>
        <v>3.6591999999999998</v>
      </c>
      <c r="H81" s="2">
        <f t="shared" si="1"/>
        <v>0.51999999999999869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597.07000000000005</v>
      </c>
      <c r="D82" s="1">
        <f>'PR-RAS'!E86</f>
        <v>0</v>
      </c>
      <c r="E82" s="1">
        <v>0</v>
      </c>
      <c r="F82" s="1">
        <v>0</v>
      </c>
      <c r="G82" s="2">
        <f t="shared" si="0"/>
        <v>48.362670000000008</v>
      </c>
      <c r="H82" s="2">
        <f t="shared" si="1"/>
        <v>7.0000000000050022E-2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25783.649999999998</v>
      </c>
      <c r="D87" s="1">
        <f>'PR-RAS'!E91</f>
        <v>14718.69</v>
      </c>
      <c r="E87" s="1">
        <v>0</v>
      </c>
      <c r="F87" s="1">
        <v>0</v>
      </c>
      <c r="G87" s="2">
        <f t="shared" si="0"/>
        <v>4749.0085799999997</v>
      </c>
      <c r="H87" s="2">
        <f t="shared" si="1"/>
        <v>0.66000000000167347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660.69</v>
      </c>
      <c r="D88" s="1">
        <f>'PR-RAS'!E92</f>
        <v>581.84</v>
      </c>
      <c r="E88" s="1">
        <v>0</v>
      </c>
      <c r="F88" s="1">
        <v>0</v>
      </c>
      <c r="G88" s="2">
        <f t="shared" si="0"/>
        <v>158.72019</v>
      </c>
      <c r="H88" s="2">
        <f t="shared" si="1"/>
        <v>0.4699999999999136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25069.71</v>
      </c>
      <c r="D89" s="1">
        <f>'PR-RAS'!E93</f>
        <v>13604.03</v>
      </c>
      <c r="E89" s="1">
        <v>0</v>
      </c>
      <c r="F89" s="1">
        <v>0</v>
      </c>
      <c r="G89" s="2">
        <f t="shared" si="0"/>
        <v>4600.4437600000001</v>
      </c>
      <c r="H89" s="2">
        <f t="shared" si="1"/>
        <v>0.32000000000152795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53.25</v>
      </c>
      <c r="D93" s="1">
        <f>'PR-RAS'!E97</f>
        <v>532.82000000000005</v>
      </c>
      <c r="E93" s="1">
        <v>0</v>
      </c>
      <c r="F93" s="1">
        <v>0</v>
      </c>
      <c r="G93" s="2">
        <f t="shared" si="0"/>
        <v>102.93788000000001</v>
      </c>
      <c r="H93" s="2">
        <f t="shared" si="1"/>
        <v>0.42999999999994998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302.61</v>
      </c>
      <c r="D94" s="1">
        <f>'PR-RAS'!E98</f>
        <v>175.41</v>
      </c>
      <c r="E94" s="1">
        <v>0</v>
      </c>
      <c r="F94" s="1">
        <v>0</v>
      </c>
      <c r="G94" s="2">
        <f t="shared" si="0"/>
        <v>60.768990000000002</v>
      </c>
      <c r="H94" s="2">
        <f t="shared" si="1"/>
        <v>0.79999999999998295</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302.61</v>
      </c>
      <c r="D96" s="1">
        <f>'PR-RAS'!E100</f>
        <v>175.41</v>
      </c>
      <c r="E96" s="1">
        <v>0</v>
      </c>
      <c r="F96" s="1">
        <v>0</v>
      </c>
      <c r="G96" s="2">
        <f t="shared" si="0"/>
        <v>62.07585000000001</v>
      </c>
      <c r="H96" s="2">
        <f t="shared" si="1"/>
        <v>0.79999999999998295</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110839.43000000001</v>
      </c>
      <c r="D102" s="1">
        <f>'PR-RAS'!E106</f>
        <v>45946.34</v>
      </c>
      <c r="E102" s="1">
        <v>0</v>
      </c>
      <c r="F102" s="1">
        <v>0</v>
      </c>
      <c r="G102" s="2">
        <f t="shared" si="0"/>
        <v>20475.94311</v>
      </c>
      <c r="H102" s="2">
        <f t="shared" si="1"/>
        <v>0.77000000000407454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8147.19</v>
      </c>
      <c r="D103" s="1">
        <f>'PR-RAS'!E107</f>
        <v>8781.14</v>
      </c>
      <c r="E103" s="1">
        <v>0</v>
      </c>
      <c r="F103" s="1">
        <v>0</v>
      </c>
      <c r="G103" s="2">
        <f t="shared" si="0"/>
        <v>2622.3659399999997</v>
      </c>
      <c r="H103" s="2">
        <f t="shared" si="1"/>
        <v>0.32999999999901775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8146.58</v>
      </c>
      <c r="D105" s="1">
        <f>'PR-RAS'!E109</f>
        <v>8781.14</v>
      </c>
      <c r="E105" s="1">
        <v>0</v>
      </c>
      <c r="F105" s="1">
        <v>0</v>
      </c>
      <c r="G105" s="2">
        <f t="shared" si="0"/>
        <v>2673.7214399999998</v>
      </c>
      <c r="H105" s="2">
        <f t="shared" si="1"/>
        <v>0.55999999999949068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0.61</v>
      </c>
      <c r="D106" s="1">
        <f>'PR-RAS'!E110</f>
        <v>0</v>
      </c>
      <c r="E106" s="1">
        <v>0</v>
      </c>
      <c r="F106" s="1">
        <v>0</v>
      </c>
      <c r="G106" s="2">
        <f t="shared" si="0"/>
        <v>6.4049999999999996E-2</v>
      </c>
      <c r="H106" s="2">
        <f t="shared" si="1"/>
        <v>0.39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70197.5</v>
      </c>
      <c r="D108" s="1">
        <f>'PR-RAS'!E112</f>
        <v>14437.26</v>
      </c>
      <c r="E108" s="1">
        <v>0</v>
      </c>
      <c r="F108" s="1">
        <v>0</v>
      </c>
      <c r="G108" s="2">
        <f t="shared" si="0"/>
        <v>10600.70614</v>
      </c>
      <c r="H108" s="2">
        <f t="shared" si="1"/>
        <v>0.76000000000021828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70003.47</v>
      </c>
      <c r="D111" s="1">
        <f>'PR-RAS'!E115</f>
        <v>10049.91</v>
      </c>
      <c r="E111" s="1">
        <v>0</v>
      </c>
      <c r="F111" s="1">
        <v>0</v>
      </c>
      <c r="G111" s="2">
        <f t="shared" si="0"/>
        <v>9911.3619000000017</v>
      </c>
      <c r="H111" s="2">
        <f t="shared" si="1"/>
        <v>0.56000000000130967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194.03</v>
      </c>
      <c r="D113" s="1">
        <f>'PR-RAS'!E117</f>
        <v>4387.3500000000004</v>
      </c>
      <c r="E113" s="1">
        <v>0</v>
      </c>
      <c r="F113" s="1">
        <v>0</v>
      </c>
      <c r="G113" s="2">
        <f t="shared" si="0"/>
        <v>1004.4977600000002</v>
      </c>
      <c r="H113" s="2">
        <f t="shared" si="1"/>
        <v>0.38000000000036493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32494.74</v>
      </c>
      <c r="D116" s="1">
        <f>'PR-RAS'!E120</f>
        <v>22727.94</v>
      </c>
      <c r="E116" s="1">
        <v>0</v>
      </c>
      <c r="F116" s="1">
        <v>0</v>
      </c>
      <c r="G116" s="2">
        <f t="shared" si="0"/>
        <v>8964.3212999999996</v>
      </c>
      <c r="H116" s="2">
        <f t="shared" si="1"/>
        <v>0.31999999999970896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263.35000000000002</v>
      </c>
      <c r="E117" s="1">
        <v>0</v>
      </c>
      <c r="F117" s="1">
        <v>0</v>
      </c>
      <c r="G117" s="2">
        <f t="shared" si="0"/>
        <v>61.097200000000008</v>
      </c>
      <c r="H117" s="2">
        <f t="shared" si="1"/>
        <v>0.35000000000002274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32494.74</v>
      </c>
      <c r="D118" s="1">
        <f>'PR-RAS'!E122</f>
        <v>22464.59</v>
      </c>
      <c r="E118" s="1">
        <v>0</v>
      </c>
      <c r="F118" s="1">
        <v>0</v>
      </c>
      <c r="G118" s="2">
        <f t="shared" si="0"/>
        <v>9058.5986400000002</v>
      </c>
      <c r="H118" s="2">
        <f t="shared" si="1"/>
        <v>0.66999999999825377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2177.17</v>
      </c>
      <c r="E120" s="1">
        <v>0</v>
      </c>
      <c r="F120" s="1">
        <v>0</v>
      </c>
      <c r="G120" s="2">
        <f t="shared" si="0"/>
        <v>518.16646000000003</v>
      </c>
      <c r="H120" s="2">
        <f t="shared" si="1"/>
        <v>0.17000000000007276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2177.17</v>
      </c>
      <c r="E121" s="1">
        <v>0</v>
      </c>
      <c r="F121" s="1">
        <v>0</v>
      </c>
      <c r="G121" s="2">
        <f t="shared" si="0"/>
        <v>522.52080000000001</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2177.17</v>
      </c>
      <c r="E123" s="1">
        <v>0</v>
      </c>
      <c r="F123" s="1">
        <v>0</v>
      </c>
      <c r="G123" s="2">
        <f t="shared" si="0"/>
        <v>531.22947999999997</v>
      </c>
      <c r="H123" s="2">
        <f t="shared" si="1"/>
        <v>0.17000000000007276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946.56</v>
      </c>
      <c r="D135" s="1">
        <f>'PR-RAS'!E139</f>
        <v>0</v>
      </c>
      <c r="E135" s="1">
        <v>0</v>
      </c>
      <c r="F135" s="1">
        <v>0</v>
      </c>
      <c r="G135" s="2">
        <f t="shared" si="0"/>
        <v>126.83904</v>
      </c>
      <c r="H135" s="2">
        <f t="shared" si="1"/>
        <v>0.44000000000005457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946.56</v>
      </c>
      <c r="D146" s="1">
        <f>'PR-RAS'!E150</f>
        <v>0</v>
      </c>
      <c r="E146" s="1">
        <v>0</v>
      </c>
      <c r="F146" s="1">
        <v>0</v>
      </c>
      <c r="G146" s="2">
        <f t="shared" si="0"/>
        <v>137.25119999999998</v>
      </c>
      <c r="H146" s="2">
        <f t="shared" si="1"/>
        <v>0.44000000000005457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775061.2</v>
      </c>
      <c r="D147" s="1">
        <f>'PR-RAS'!E151</f>
        <v>1039838.1599999999</v>
      </c>
      <c r="E147" s="1">
        <v>0</v>
      </c>
      <c r="F147" s="1">
        <v>0</v>
      </c>
      <c r="G147" s="2">
        <f t="shared" si="0"/>
        <v>416791.67791999993</v>
      </c>
      <c r="H147" s="2">
        <f t="shared" si="1"/>
        <v>0.35999999986961484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77907.37000000001</v>
      </c>
      <c r="D148" s="1">
        <f>'PR-RAS'!E152</f>
        <v>136548.69999999998</v>
      </c>
      <c r="E148" s="1">
        <v>0</v>
      </c>
      <c r="F148" s="1">
        <v>0</v>
      </c>
      <c r="G148" s="2">
        <f t="shared" si="0"/>
        <v>51597.701189999992</v>
      </c>
      <c r="H148" s="2">
        <f t="shared" si="1"/>
        <v>0.6700000000273576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63581.58</v>
      </c>
      <c r="D149" s="1">
        <f>'PR-RAS'!E153</f>
        <v>111531.53</v>
      </c>
      <c r="E149" s="1">
        <v>0</v>
      </c>
      <c r="F149" s="1">
        <v>0</v>
      </c>
      <c r="G149" s="2">
        <f t="shared" si="0"/>
        <v>42423.406719999999</v>
      </c>
      <c r="H149" s="2">
        <f t="shared" si="1"/>
        <v>0.88999999999941792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63581.58</v>
      </c>
      <c r="D150" s="1">
        <f>'PR-RAS'!E154</f>
        <v>111531.53</v>
      </c>
      <c r="E150" s="1">
        <v>0</v>
      </c>
      <c r="F150" s="1">
        <v>0</v>
      </c>
      <c r="G150" s="2">
        <f t="shared" si="0"/>
        <v>42710.051359999998</v>
      </c>
      <c r="H150" s="2">
        <f t="shared" si="1"/>
        <v>0.88999999999941792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3834.82</v>
      </c>
      <c r="D154" s="1">
        <f>'PR-RAS'!E158</f>
        <v>6614.48</v>
      </c>
      <c r="E154" s="1">
        <v>0</v>
      </c>
      <c r="F154" s="1">
        <v>0</v>
      </c>
      <c r="G154" s="2">
        <f t="shared" si="0"/>
        <v>2610.7583399999999</v>
      </c>
      <c r="H154" s="2">
        <f t="shared" si="1"/>
        <v>0.65999999999939973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10490.97</v>
      </c>
      <c r="D155" s="1">
        <f>'PR-RAS'!E159</f>
        <v>18402.689999999999</v>
      </c>
      <c r="E155" s="1">
        <v>0</v>
      </c>
      <c r="F155" s="1">
        <v>0</v>
      </c>
      <c r="G155" s="2">
        <f t="shared" si="0"/>
        <v>7283.6378999999997</v>
      </c>
      <c r="H155" s="2">
        <f t="shared" si="1"/>
        <v>0.34000000000196451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10490.97</v>
      </c>
      <c r="D157" s="1">
        <f>'PR-RAS'!E161</f>
        <v>18402.689999999999</v>
      </c>
      <c r="E157" s="1">
        <v>0</v>
      </c>
      <c r="F157" s="1">
        <v>0</v>
      </c>
      <c r="G157" s="2">
        <f t="shared" si="0"/>
        <v>7378.2305999999999</v>
      </c>
      <c r="H157" s="2">
        <f t="shared" si="1"/>
        <v>0.34000000000196451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273486.95</v>
      </c>
      <c r="D159" s="1">
        <f>'PR-RAS'!E163</f>
        <v>383331.04999999993</v>
      </c>
      <c r="E159" s="1">
        <v>0</v>
      </c>
      <c r="F159" s="1">
        <v>0</v>
      </c>
      <c r="G159" s="2">
        <f t="shared" si="0"/>
        <v>164343.54989999998</v>
      </c>
      <c r="H159" s="2">
        <f t="shared" si="1"/>
        <v>9.9999999918509275E-2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7562.81</v>
      </c>
      <c r="D160" s="1">
        <f>'PR-RAS'!E164</f>
        <v>7749.48</v>
      </c>
      <c r="E160" s="1">
        <v>0</v>
      </c>
      <c r="F160" s="1">
        <v>0</v>
      </c>
      <c r="G160" s="2">
        <f t="shared" si="0"/>
        <v>3666.82143</v>
      </c>
      <c r="H160" s="2">
        <f t="shared" si="1"/>
        <v>0.66999999999916326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4018.94</v>
      </c>
      <c r="D161" s="1">
        <f>'PR-RAS'!E165</f>
        <v>5204.5</v>
      </c>
      <c r="E161" s="1">
        <v>0</v>
      </c>
      <c r="F161" s="1">
        <v>0</v>
      </c>
      <c r="G161" s="2">
        <f t="shared" si="0"/>
        <v>2308.4704000000002</v>
      </c>
      <c r="H161" s="2">
        <f t="shared" si="1"/>
        <v>0.55999999999994543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678.18</v>
      </c>
      <c r="D162" s="1">
        <f>'PR-RAS'!E166</f>
        <v>803.78</v>
      </c>
      <c r="E162" s="1">
        <v>0</v>
      </c>
      <c r="F162" s="1">
        <v>0</v>
      </c>
      <c r="G162" s="2">
        <f t="shared" si="0"/>
        <v>368.00413999999995</v>
      </c>
      <c r="H162" s="2">
        <f t="shared" si="1"/>
        <v>0.39999999999997726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1673.97</v>
      </c>
      <c r="D163" s="1">
        <f>'PR-RAS'!E167</f>
        <v>0</v>
      </c>
      <c r="E163" s="1">
        <v>0</v>
      </c>
      <c r="F163" s="1">
        <v>0</v>
      </c>
      <c r="G163" s="2">
        <f t="shared" si="0"/>
        <v>271.18314000000004</v>
      </c>
      <c r="H163" s="2">
        <f t="shared" si="1"/>
        <v>2.9999999999972715E-2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1191.72</v>
      </c>
      <c r="D164" s="1">
        <f>'PR-RAS'!E168</f>
        <v>1741.2</v>
      </c>
      <c r="E164" s="1">
        <v>0</v>
      </c>
      <c r="F164" s="1">
        <v>0</v>
      </c>
      <c r="G164" s="2">
        <f t="shared" si="0"/>
        <v>761.88156000000004</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21666.92</v>
      </c>
      <c r="D165" s="1">
        <f>'PR-RAS'!E169</f>
        <v>24638.41</v>
      </c>
      <c r="E165" s="1">
        <v>0</v>
      </c>
      <c r="F165" s="1">
        <v>0</v>
      </c>
      <c r="G165" s="2">
        <f t="shared" si="0"/>
        <v>11634.773359999999</v>
      </c>
      <c r="H165" s="2">
        <f t="shared" si="1"/>
        <v>0.49000000000160071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1907.08</v>
      </c>
      <c r="D166" s="1">
        <f>'PR-RAS'!E170</f>
        <v>7291.87</v>
      </c>
      <c r="E166" s="1">
        <v>0</v>
      </c>
      <c r="F166" s="1">
        <v>0</v>
      </c>
      <c r="G166" s="2">
        <f t="shared" si="0"/>
        <v>2720.9853000000003</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18679.48</v>
      </c>
      <c r="D168" s="1">
        <f>'PR-RAS'!E172</f>
        <v>14890.56</v>
      </c>
      <c r="E168" s="1">
        <v>0</v>
      </c>
      <c r="F168" s="1">
        <v>0</v>
      </c>
      <c r="G168" s="2">
        <f t="shared" si="0"/>
        <v>8092.9202000000005</v>
      </c>
      <c r="H168" s="2">
        <f t="shared" si="1"/>
        <v>0.92000000000007276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1080.3599999999999</v>
      </c>
      <c r="D170" s="1">
        <f>'PR-RAS'!E174</f>
        <v>2455.98</v>
      </c>
      <c r="E170" s="1">
        <v>0</v>
      </c>
      <c r="F170" s="1">
        <v>0</v>
      </c>
      <c r="G170" s="2">
        <f t="shared" si="0"/>
        <v>1012.70208</v>
      </c>
      <c r="H170" s="2">
        <f t="shared" si="1"/>
        <v>0.37999999999988177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192280.05</v>
      </c>
      <c r="D173" s="1">
        <f>'PR-RAS'!E177</f>
        <v>280117.56999999995</v>
      </c>
      <c r="E173" s="1">
        <v>0</v>
      </c>
      <c r="F173" s="1">
        <v>0</v>
      </c>
      <c r="G173" s="2">
        <f t="shared" si="0"/>
        <v>129432.61267999998</v>
      </c>
      <c r="H173" s="2">
        <f t="shared" si="1"/>
        <v>0.48000000003958121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4398.24</v>
      </c>
      <c r="D174" s="1">
        <f>'PR-RAS'!E178</f>
        <v>5969.7</v>
      </c>
      <c r="E174" s="1">
        <v>0</v>
      </c>
      <c r="F174" s="1">
        <v>0</v>
      </c>
      <c r="G174" s="2">
        <f t="shared" si="0"/>
        <v>2826.4117199999996</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15761.48</v>
      </c>
      <c r="D175" s="1">
        <f>'PR-RAS'!E179</f>
        <v>47075.23</v>
      </c>
      <c r="E175" s="1">
        <v>0</v>
      </c>
      <c r="F175" s="1">
        <v>0</v>
      </c>
      <c r="G175" s="2">
        <f t="shared" si="0"/>
        <v>19124.67756</v>
      </c>
      <c r="H175" s="2">
        <f t="shared" si="1"/>
        <v>0.71000000000276486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25161.26</v>
      </c>
      <c r="D176" s="1">
        <f>'PR-RAS'!E180</f>
        <v>16000.77</v>
      </c>
      <c r="E176" s="1">
        <v>0</v>
      </c>
      <c r="F176" s="1">
        <v>0</v>
      </c>
      <c r="G176" s="2">
        <f t="shared" si="0"/>
        <v>10003.49</v>
      </c>
      <c r="H176" s="2">
        <f t="shared" si="1"/>
        <v>0.48999999999796273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91194.72</v>
      </c>
      <c r="D177" s="1">
        <f>'PR-RAS'!E181</f>
        <v>132198.84</v>
      </c>
      <c r="E177" s="1">
        <v>0</v>
      </c>
      <c r="F177" s="1">
        <v>0</v>
      </c>
      <c r="G177" s="2">
        <f t="shared" si="0"/>
        <v>62584.2624</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11595.33</v>
      </c>
      <c r="D179" s="1">
        <f>'PR-RAS'!E183</f>
        <v>5355</v>
      </c>
      <c r="E179" s="1">
        <v>0</v>
      </c>
      <c r="F179" s="1">
        <v>0</v>
      </c>
      <c r="G179" s="2">
        <f t="shared" si="0"/>
        <v>3970.3487399999999</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35283.26</v>
      </c>
      <c r="D180" s="1">
        <f>'PR-RAS'!E184</f>
        <v>60690.03</v>
      </c>
      <c r="E180" s="1">
        <v>0</v>
      </c>
      <c r="F180" s="1">
        <v>0</v>
      </c>
      <c r="G180" s="2">
        <f t="shared" si="0"/>
        <v>28042.734280000001</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5704.74</v>
      </c>
      <c r="D181" s="1">
        <f>'PR-RAS'!E185</f>
        <v>8272.56</v>
      </c>
      <c r="E181" s="1">
        <v>0</v>
      </c>
      <c r="F181" s="1">
        <v>0</v>
      </c>
      <c r="G181" s="2">
        <f t="shared" si="0"/>
        <v>4004.9748</v>
      </c>
      <c r="H181" s="2">
        <f t="shared" si="1"/>
        <v>0.7000000000007276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3181.02</v>
      </c>
      <c r="D182" s="1">
        <f>'PR-RAS'!E186</f>
        <v>4555.4399999999996</v>
      </c>
      <c r="E182" s="1">
        <v>0</v>
      </c>
      <c r="F182" s="1">
        <v>0</v>
      </c>
      <c r="G182" s="2">
        <f t="shared" si="0"/>
        <v>2224.8339000000001</v>
      </c>
      <c r="H182" s="2">
        <f t="shared" si="1"/>
        <v>0.45999999999958163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51977.170000000006</v>
      </c>
      <c r="D184" s="1">
        <f>'PR-RAS'!E188</f>
        <v>70825.59</v>
      </c>
      <c r="E184" s="1">
        <v>0</v>
      </c>
      <c r="F184" s="1">
        <v>0</v>
      </c>
      <c r="G184" s="2">
        <f t="shared" si="0"/>
        <v>35433.98805</v>
      </c>
      <c r="H184" s="2">
        <f t="shared" si="1"/>
        <v>0.58000000000902219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3361.99</v>
      </c>
      <c r="D185" s="1">
        <f>'PR-RAS'!E189</f>
        <v>2319.36</v>
      </c>
      <c r="E185" s="1">
        <v>0</v>
      </c>
      <c r="F185" s="1">
        <v>0</v>
      </c>
      <c r="G185" s="2">
        <f t="shared" si="0"/>
        <v>1472.1306400000001</v>
      </c>
      <c r="H185" s="2">
        <f t="shared" si="1"/>
        <v>0.37000000000034561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3734.36</v>
      </c>
      <c r="D186" s="1">
        <f>'PR-RAS'!E190</f>
        <v>4312.54</v>
      </c>
      <c r="E186" s="1">
        <v>0</v>
      </c>
      <c r="F186" s="1">
        <v>0</v>
      </c>
      <c r="G186" s="2">
        <f t="shared" si="0"/>
        <v>2286.4964</v>
      </c>
      <c r="H186" s="2">
        <f t="shared" si="1"/>
        <v>0.82000000000016371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6000.77</v>
      </c>
      <c r="D187" s="1">
        <f>'PR-RAS'!E191</f>
        <v>9188.98</v>
      </c>
      <c r="E187" s="1">
        <v>0</v>
      </c>
      <c r="F187" s="1">
        <v>0</v>
      </c>
      <c r="G187" s="2">
        <f t="shared" si="0"/>
        <v>4534.4437799999996</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2654.46</v>
      </c>
      <c r="D188" s="1">
        <f>'PR-RAS'!E192</f>
        <v>2690.61</v>
      </c>
      <c r="E188" s="1">
        <v>0</v>
      </c>
      <c r="F188" s="1">
        <v>0</v>
      </c>
      <c r="G188" s="2">
        <f t="shared" si="0"/>
        <v>1502.6721600000001</v>
      </c>
      <c r="H188" s="2">
        <f t="shared" si="1"/>
        <v>0.84999999999990905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215.87</v>
      </c>
      <c r="D189" s="1">
        <f>'PR-RAS'!E193</f>
        <v>831.91</v>
      </c>
      <c r="E189" s="1">
        <v>0</v>
      </c>
      <c r="F189" s="1">
        <v>0</v>
      </c>
      <c r="G189" s="2">
        <f t="shared" si="0"/>
        <v>353.38172000000003</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36009.72</v>
      </c>
      <c r="D191" s="1">
        <f>'PR-RAS'!E195</f>
        <v>51482.19</v>
      </c>
      <c r="E191" s="1">
        <v>0</v>
      </c>
      <c r="F191" s="1">
        <v>0</v>
      </c>
      <c r="G191" s="2">
        <f t="shared" si="0"/>
        <v>26405.079000000002</v>
      </c>
      <c r="H191" s="2">
        <f t="shared" si="1"/>
        <v>0.47000000000116415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2059.9899999999998</v>
      </c>
      <c r="D192" s="1">
        <f>'PR-RAS'!E196</f>
        <v>5011.7299999999996</v>
      </c>
      <c r="E192" s="1">
        <v>0</v>
      </c>
      <c r="F192" s="1">
        <v>0</v>
      </c>
      <c r="G192" s="2">
        <f t="shared" si="0"/>
        <v>2307.9389499999997</v>
      </c>
      <c r="H192" s="2">
        <f t="shared" si="1"/>
        <v>0.28000000000065484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476.49</v>
      </c>
      <c r="D198" s="1">
        <f>'PR-RAS'!E202</f>
        <v>1976.28</v>
      </c>
      <c r="E198" s="1">
        <v>0</v>
      </c>
      <c r="F198" s="1">
        <v>0</v>
      </c>
      <c r="G198" s="2">
        <f t="shared" si="0"/>
        <v>872.52285000000006</v>
      </c>
      <c r="H198" s="2">
        <f t="shared" si="1"/>
        <v>0.76999999999998181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476.49</v>
      </c>
      <c r="D201" s="1">
        <f>'PR-RAS'!E205</f>
        <v>1976.28</v>
      </c>
      <c r="E201" s="1">
        <v>0</v>
      </c>
      <c r="F201" s="1">
        <v>0</v>
      </c>
      <c r="G201" s="2">
        <f t="shared" si="0"/>
        <v>885.81000000000006</v>
      </c>
      <c r="H201" s="2">
        <f t="shared" si="1"/>
        <v>0.76999999999998181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1583.5</v>
      </c>
      <c r="D206" s="1">
        <f>'PR-RAS'!E210</f>
        <v>3035.45</v>
      </c>
      <c r="E206" s="1">
        <v>0</v>
      </c>
      <c r="F206" s="1">
        <v>0</v>
      </c>
      <c r="G206" s="2">
        <f t="shared" si="0"/>
        <v>1569.1519999999998</v>
      </c>
      <c r="H206" s="2">
        <f t="shared" si="1"/>
        <v>0.9499999999998181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1583.5</v>
      </c>
      <c r="D207" s="1">
        <f>'PR-RAS'!E211</f>
        <v>1681.68</v>
      </c>
      <c r="E207" s="1">
        <v>0</v>
      </c>
      <c r="F207" s="1">
        <v>0</v>
      </c>
      <c r="G207" s="2">
        <f t="shared" si="0"/>
        <v>1019.05316</v>
      </c>
      <c r="H207" s="2">
        <f t="shared" si="1"/>
        <v>0.81999999999993634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1353.77</v>
      </c>
      <c r="E210" s="1">
        <v>0</v>
      </c>
      <c r="F210" s="1">
        <v>0</v>
      </c>
      <c r="G210" s="2">
        <f t="shared" si="0"/>
        <v>565.87585999999999</v>
      </c>
      <c r="H210" s="2">
        <f t="shared" si="1"/>
        <v>0.23000000000001819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288258.88</v>
      </c>
      <c r="D220" s="1">
        <f>'PR-RAS'!E224</f>
        <v>257125.06000000003</v>
      </c>
      <c r="E220" s="1">
        <v>0</v>
      </c>
      <c r="F220" s="1">
        <v>0</v>
      </c>
      <c r="G220" s="2">
        <f t="shared" si="0"/>
        <v>175749.47099999999</v>
      </c>
      <c r="H220" s="2">
        <f t="shared" si="1"/>
        <v>0.18000000002211891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4413.5200000000004</v>
      </c>
      <c r="D227" s="1">
        <f>'PR-RAS'!E231</f>
        <v>4567.1899999999996</v>
      </c>
      <c r="E227" s="1">
        <v>0</v>
      </c>
      <c r="F227" s="1">
        <v>0</v>
      </c>
      <c r="G227" s="2">
        <f t="shared" si="0"/>
        <v>3061.8254000000002</v>
      </c>
      <c r="H227" s="2">
        <f t="shared" si="1"/>
        <v>0.66999999999916326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4413.5200000000004</v>
      </c>
      <c r="D228" s="1">
        <f>'PR-RAS'!E232</f>
        <v>4567.1899999999996</v>
      </c>
      <c r="E228" s="1">
        <v>0</v>
      </c>
      <c r="F228" s="1">
        <v>0</v>
      </c>
      <c r="G228" s="2">
        <f t="shared" si="0"/>
        <v>3075.3733000000002</v>
      </c>
      <c r="H228" s="2">
        <f t="shared" si="1"/>
        <v>0.66999999999916326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8749.17</v>
      </c>
      <c r="D232" s="1">
        <f>'PR-RAS'!E236</f>
        <v>6248</v>
      </c>
      <c r="E232" s="1">
        <v>0</v>
      </c>
      <c r="F232" s="1">
        <v>0</v>
      </c>
      <c r="G232" s="2">
        <f t="shared" si="0"/>
        <v>4907.6342699999996</v>
      </c>
      <c r="H232" s="2">
        <f t="shared" si="1"/>
        <v>0.17000000000007276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8749.17</v>
      </c>
      <c r="D233" s="1">
        <f>'PR-RAS'!E237</f>
        <v>6248</v>
      </c>
      <c r="E233" s="1">
        <v>0</v>
      </c>
      <c r="F233" s="1">
        <v>0</v>
      </c>
      <c r="G233" s="2">
        <f t="shared" si="0"/>
        <v>4928.8794399999997</v>
      </c>
      <c r="H233" s="2">
        <f t="shared" si="1"/>
        <v>0.17000000000007276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113663.89</v>
      </c>
      <c r="D236" s="1">
        <f>'PR-RAS'!E240</f>
        <v>84260.88</v>
      </c>
      <c r="E236" s="1">
        <v>0</v>
      </c>
      <c r="F236" s="1">
        <v>0</v>
      </c>
      <c r="G236" s="2">
        <f t="shared" si="0"/>
        <v>66313.62775</v>
      </c>
      <c r="H236" s="2">
        <f t="shared" si="1"/>
        <v>0.22999999999592546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113663.89</v>
      </c>
      <c r="D237" s="1">
        <f>'PR-RAS'!E241</f>
        <v>81240.320000000007</v>
      </c>
      <c r="E237" s="1">
        <v>0</v>
      </c>
      <c r="F237" s="1">
        <v>0</v>
      </c>
      <c r="G237" s="2">
        <f t="shared" si="0"/>
        <v>65170.109080000002</v>
      </c>
      <c r="H237" s="2">
        <f t="shared" si="1"/>
        <v>0.430000000007567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3020.56</v>
      </c>
      <c r="E238" s="1">
        <v>0</v>
      </c>
      <c r="F238" s="1">
        <v>0</v>
      </c>
      <c r="G238" s="2">
        <f t="shared" si="0"/>
        <v>1431.7454399999999</v>
      </c>
      <c r="H238" s="2">
        <f t="shared" si="1"/>
        <v>0.44000000000005457</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161432.29999999999</v>
      </c>
      <c r="D243" s="1">
        <f>'PR-RAS'!E247</f>
        <v>162048.99000000002</v>
      </c>
      <c r="E243" s="1">
        <v>0</v>
      </c>
      <c r="F243" s="1">
        <v>0</v>
      </c>
      <c r="G243" s="2">
        <f t="shared" si="0"/>
        <v>117498.32776</v>
      </c>
      <c r="H243" s="2">
        <f t="shared" si="1"/>
        <v>0.30999999996856786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159010.94</v>
      </c>
      <c r="D244" s="1">
        <f>'PR-RAS'!E248</f>
        <v>161788.48000000001</v>
      </c>
      <c r="E244" s="1">
        <v>0</v>
      </c>
      <c r="F244" s="1">
        <v>0</v>
      </c>
      <c r="G244" s="2">
        <f t="shared" si="0"/>
        <v>117268.8597</v>
      </c>
      <c r="H244" s="2">
        <f t="shared" si="1"/>
        <v>0.54000000000814907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2421.36</v>
      </c>
      <c r="D245" s="1">
        <f>'PR-RAS'!E249</f>
        <v>260.51</v>
      </c>
      <c r="E245" s="1">
        <v>0</v>
      </c>
      <c r="F245" s="1">
        <v>0</v>
      </c>
      <c r="G245" s="2">
        <f t="shared" si="0"/>
        <v>717.94072000000006</v>
      </c>
      <c r="H245" s="2">
        <f t="shared" si="1"/>
        <v>0.85000000000013642</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35615.729999999996</v>
      </c>
      <c r="D248" s="1">
        <f>'PR-RAS'!E252</f>
        <v>146172.87</v>
      </c>
      <c r="E248" s="1">
        <v>0</v>
      </c>
      <c r="F248" s="1">
        <v>0</v>
      </c>
      <c r="G248" s="2">
        <f t="shared" si="0"/>
        <v>81006.483089999994</v>
      </c>
      <c r="H248" s="2">
        <f t="shared" si="1"/>
        <v>0.40000000000873115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35615.729999999996</v>
      </c>
      <c r="D255" s="1">
        <f>'PR-RAS'!E259</f>
        <v>146172.87</v>
      </c>
      <c r="E255" s="1">
        <v>0</v>
      </c>
      <c r="F255" s="1">
        <v>0</v>
      </c>
      <c r="G255" s="2">
        <f t="shared" si="0"/>
        <v>83302.213380000001</v>
      </c>
      <c r="H255" s="2">
        <f t="shared" si="1"/>
        <v>0.40000000000873115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31406.39</v>
      </c>
      <c r="D256" s="1">
        <f>'PR-RAS'!E260</f>
        <v>140433.53</v>
      </c>
      <c r="E256" s="1">
        <v>0</v>
      </c>
      <c r="F256" s="1">
        <v>0</v>
      </c>
      <c r="G256" s="2">
        <f t="shared" si="0"/>
        <v>79629.729749999999</v>
      </c>
      <c r="H256" s="2">
        <f t="shared" si="1"/>
        <v>0.86000000000058208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4209.34</v>
      </c>
      <c r="D257" s="1">
        <f>'PR-RAS'!E261</f>
        <v>5739.34</v>
      </c>
      <c r="E257" s="1">
        <v>0</v>
      </c>
      <c r="F257" s="1">
        <v>0</v>
      </c>
      <c r="G257" s="2">
        <f t="shared" si="0"/>
        <v>4016.1331200000004</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97732.28</v>
      </c>
      <c r="D259" s="1">
        <f>'PR-RAS'!E263</f>
        <v>111648.75</v>
      </c>
      <c r="E259" s="1">
        <v>0</v>
      </c>
      <c r="F259" s="1">
        <v>0</v>
      </c>
      <c r="G259" s="2">
        <f t="shared" si="0"/>
        <v>82825.683240000013</v>
      </c>
      <c r="H259" s="2">
        <f t="shared" si="1"/>
        <v>0.52999999999883585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96955.08</v>
      </c>
      <c r="D260" s="1">
        <f>'PR-RAS'!E264</f>
        <v>111648.75</v>
      </c>
      <c r="E260" s="1">
        <v>0</v>
      </c>
      <c r="F260" s="1">
        <v>0</v>
      </c>
      <c r="G260" s="2">
        <f t="shared" si="0"/>
        <v>82945.418220000007</v>
      </c>
      <c r="H260" s="2">
        <f t="shared" si="1"/>
        <v>0.33000000000174623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96955.08</v>
      </c>
      <c r="D261" s="1">
        <f>'PR-RAS'!E265</f>
        <v>111648.75</v>
      </c>
      <c r="E261" s="1">
        <v>0</v>
      </c>
      <c r="F261" s="1">
        <v>0</v>
      </c>
      <c r="G261" s="2">
        <f t="shared" si="0"/>
        <v>83265.670800000007</v>
      </c>
      <c r="H261" s="2">
        <f t="shared" si="1"/>
        <v>0.33000000000174623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777.2</v>
      </c>
      <c r="D269" s="1">
        <f>'PR-RAS'!E273</f>
        <v>0</v>
      </c>
      <c r="E269" s="1">
        <v>0</v>
      </c>
      <c r="F269" s="1">
        <v>0</v>
      </c>
      <c r="G269" s="2">
        <f t="shared" si="8"/>
        <v>208.28960000000004</v>
      </c>
      <c r="H269" s="2">
        <f t="shared" si="9"/>
        <v>0.20000000000004547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777.2</v>
      </c>
      <c r="D270" s="1">
        <f>'PR-RAS'!E274</f>
        <v>0</v>
      </c>
      <c r="E270" s="1">
        <v>0</v>
      </c>
      <c r="F270" s="1">
        <v>0</v>
      </c>
      <c r="G270" s="2">
        <f t="shared" si="8"/>
        <v>209.06680000000003</v>
      </c>
      <c r="H270" s="2">
        <f t="shared" si="9"/>
        <v>0.20000000000004547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775061.2</v>
      </c>
      <c r="D285" s="1">
        <f>'PR-RAS'!E289</f>
        <v>1039838.1599999999</v>
      </c>
      <c r="E285" s="1">
        <v>0</v>
      </c>
      <c r="F285" s="1">
        <v>0</v>
      </c>
      <c r="G285" s="2">
        <f t="shared" si="8"/>
        <v>810745.45567999978</v>
      </c>
      <c r="H285" s="2">
        <f t="shared" si="9"/>
        <v>0.35999999986961484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880598.56999999983</v>
      </c>
      <c r="D286" s="1">
        <f>'PR-RAS'!E290</f>
        <v>1202290.2099999997</v>
      </c>
      <c r="E286" s="1">
        <v>0</v>
      </c>
      <c r="F286" s="1">
        <v>0</v>
      </c>
      <c r="G286" s="2">
        <f t="shared" si="8"/>
        <v>936276.01214999973</v>
      </c>
      <c r="H286" s="2">
        <f t="shared" si="9"/>
        <v>0.63999999989755452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277154.71999999997</v>
      </c>
      <c r="D288" s="1">
        <f>'PR-RAS'!E292</f>
        <v>906423.77</v>
      </c>
      <c r="E288" s="1">
        <v>0</v>
      </c>
      <c r="F288" s="1">
        <v>0</v>
      </c>
      <c r="G288" s="2">
        <f t="shared" si="8"/>
        <v>599830.64861999999</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15343.9</v>
      </c>
      <c r="D290" s="1">
        <f>'PR-RAS'!E294</f>
        <v>34054.21</v>
      </c>
      <c r="E290" s="1">
        <v>0</v>
      </c>
      <c r="F290" s="1">
        <v>0</v>
      </c>
      <c r="G290" s="2">
        <f t="shared" si="8"/>
        <v>24117.720479999996</v>
      </c>
      <c r="H290" s="2">
        <f t="shared" si="9"/>
        <v>0.30999999999949068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991.15</v>
      </c>
      <c r="E291" s="1">
        <v>0</v>
      </c>
      <c r="F291" s="1">
        <v>0</v>
      </c>
      <c r="G291" s="2">
        <f t="shared" si="8"/>
        <v>574.86699999999996</v>
      </c>
      <c r="H291" s="2">
        <f t="shared" si="9"/>
        <v>0.14999999999997726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478169.03</v>
      </c>
      <c r="D345" s="1">
        <f>'PR-RAS'!E350</f>
        <v>1221760.33</v>
      </c>
      <c r="E345" s="1">
        <v>0</v>
      </c>
      <c r="F345" s="1">
        <v>0</v>
      </c>
      <c r="G345" s="2">
        <f t="shared" si="8"/>
        <v>1005061.2533600001</v>
      </c>
      <c r="H345" s="2">
        <f t="shared" si="9"/>
        <v>0.36000000010244548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30000</v>
      </c>
      <c r="E346" s="1">
        <v>0</v>
      </c>
      <c r="F346" s="1">
        <v>0</v>
      </c>
      <c r="G346" s="2">
        <f t="shared" si="8"/>
        <v>20700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30000</v>
      </c>
      <c r="E347" s="1">
        <v>0</v>
      </c>
      <c r="F347" s="1">
        <v>0</v>
      </c>
      <c r="G347" s="2">
        <f t="shared" si="8"/>
        <v>20760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30000</v>
      </c>
      <c r="E348" s="1">
        <v>0</v>
      </c>
      <c r="F348" s="1">
        <v>0</v>
      </c>
      <c r="G348" s="2">
        <f t="shared" si="8"/>
        <v>20820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478169.03</v>
      </c>
      <c r="D358" s="1">
        <f>'PR-RAS'!E363</f>
        <v>1191760.33</v>
      </c>
      <c r="E358" s="1">
        <v>0</v>
      </c>
      <c r="F358" s="1">
        <v>0</v>
      </c>
      <c r="G358" s="2">
        <f t="shared" si="8"/>
        <v>1021623.2193300001</v>
      </c>
      <c r="H358" s="2">
        <f t="shared" si="9"/>
        <v>0.36000000010244548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355906.95</v>
      </c>
      <c r="D359" s="1">
        <f>'PR-RAS'!E364</f>
        <v>1014711.64</v>
      </c>
      <c r="E359" s="1">
        <v>0</v>
      </c>
      <c r="F359" s="1">
        <v>0</v>
      </c>
      <c r="G359" s="2">
        <f t="shared" si="8"/>
        <v>853948.22233999998</v>
      </c>
      <c r="H359" s="2">
        <f t="shared" si="9"/>
        <v>0.40999999997438863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18512.5</v>
      </c>
      <c r="E361" s="1">
        <v>0</v>
      </c>
      <c r="F361" s="1">
        <v>0</v>
      </c>
      <c r="G361" s="2">
        <f t="shared" si="8"/>
        <v>13329</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149636.41</v>
      </c>
      <c r="D362" s="1">
        <f>'PR-RAS'!E367</f>
        <v>55553.34</v>
      </c>
      <c r="E362" s="1">
        <v>0</v>
      </c>
      <c r="F362" s="1">
        <v>0</v>
      </c>
      <c r="G362" s="2">
        <f t="shared" si="8"/>
        <v>94128.255489999996</v>
      </c>
      <c r="H362" s="2">
        <f t="shared" si="9"/>
        <v>0.75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206270.54</v>
      </c>
      <c r="D363" s="1">
        <f>'PR-RAS'!E368</f>
        <v>940645.8</v>
      </c>
      <c r="E363" s="1">
        <v>0</v>
      </c>
      <c r="F363" s="1">
        <v>0</v>
      </c>
      <c r="G363" s="2">
        <f t="shared" si="8"/>
        <v>755697.49468</v>
      </c>
      <c r="H363" s="2">
        <f t="shared" si="9"/>
        <v>0.6599999999452848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43330.729999999996</v>
      </c>
      <c r="D364" s="1">
        <f>'PR-RAS'!E369</f>
        <v>149350.69</v>
      </c>
      <c r="E364" s="1">
        <v>0</v>
      </c>
      <c r="F364" s="1">
        <v>0</v>
      </c>
      <c r="G364" s="2">
        <f t="shared" si="8"/>
        <v>124157.65592999999</v>
      </c>
      <c r="H364" s="2">
        <f t="shared" si="9"/>
        <v>0.58000000000174623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24752.75</v>
      </c>
      <c r="E365" s="1">
        <v>0</v>
      </c>
      <c r="F365" s="1">
        <v>0</v>
      </c>
      <c r="G365" s="2">
        <f t="shared" si="8"/>
        <v>18020.002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684.7</v>
      </c>
      <c r="E366" s="1">
        <v>0</v>
      </c>
      <c r="F366" s="1">
        <v>0</v>
      </c>
      <c r="G366" s="2">
        <f t="shared" si="8"/>
        <v>499.83100000000002</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2849.49</v>
      </c>
      <c r="D367" s="1">
        <f>'PR-RAS'!E372</f>
        <v>0</v>
      </c>
      <c r="E367" s="1">
        <v>0</v>
      </c>
      <c r="F367" s="1">
        <v>0</v>
      </c>
      <c r="G367" s="2">
        <f t="shared" si="8"/>
        <v>1042.9133399999998</v>
      </c>
      <c r="H367" s="2">
        <f t="shared" si="9"/>
        <v>0.48999999999978172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26269.23</v>
      </c>
      <c r="E370" s="1">
        <v>0</v>
      </c>
      <c r="F370" s="1">
        <v>0</v>
      </c>
      <c r="G370" s="2">
        <f t="shared" si="8"/>
        <v>19386.691739999998</v>
      </c>
      <c r="H370" s="2">
        <f t="shared" si="9"/>
        <v>0.22999999999956344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40481.24</v>
      </c>
      <c r="D371" s="1">
        <f>'PR-RAS'!E376</f>
        <v>97644.01</v>
      </c>
      <c r="E371" s="1">
        <v>0</v>
      </c>
      <c r="F371" s="1">
        <v>0</v>
      </c>
      <c r="G371" s="2">
        <f t="shared" si="8"/>
        <v>87234.626199999999</v>
      </c>
      <c r="H371" s="2">
        <f t="shared" si="9"/>
        <v>0.24999999999272404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43930.13</v>
      </c>
      <c r="D373" s="1">
        <f>'PR-RAS'!E378</f>
        <v>0</v>
      </c>
      <c r="E373" s="1">
        <v>0</v>
      </c>
      <c r="F373" s="1">
        <v>0</v>
      </c>
      <c r="G373" s="2">
        <f t="shared" si="8"/>
        <v>16342.00836</v>
      </c>
      <c r="H373" s="2">
        <f t="shared" si="9"/>
        <v>0.12999999999738066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43930.13</v>
      </c>
      <c r="D374" s="1">
        <f>'PR-RAS'!E379</f>
        <v>0</v>
      </c>
      <c r="E374" s="1">
        <v>0</v>
      </c>
      <c r="F374" s="1">
        <v>0</v>
      </c>
      <c r="G374" s="2">
        <f t="shared" si="8"/>
        <v>16385.93849</v>
      </c>
      <c r="H374" s="2">
        <f t="shared" si="9"/>
        <v>0.12999999999738066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35001.22</v>
      </c>
      <c r="D386" s="1">
        <f>'PR-RAS'!E391</f>
        <v>27698</v>
      </c>
      <c r="E386" s="1">
        <v>0</v>
      </c>
      <c r="F386" s="1">
        <v>0</v>
      </c>
      <c r="G386" s="2">
        <f t="shared" si="8"/>
        <v>34802.929700000001</v>
      </c>
      <c r="H386" s="2">
        <f t="shared" si="9"/>
        <v>0.22000000000116415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35001.22</v>
      </c>
      <c r="D390" s="1">
        <f>'PR-RAS'!E395</f>
        <v>27698</v>
      </c>
      <c r="E390" s="1">
        <v>0</v>
      </c>
      <c r="F390" s="1">
        <v>0</v>
      </c>
      <c r="G390" s="2">
        <f t="shared" si="8"/>
        <v>35164.518580000004</v>
      </c>
      <c r="H390" s="2">
        <f t="shared" si="9"/>
        <v>0.22000000000116415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478169.03</v>
      </c>
      <c r="D403" s="1">
        <f>'PR-RAS'!E408</f>
        <v>1221760.33</v>
      </c>
      <c r="E403" s="1">
        <v>0</v>
      </c>
      <c r="F403" s="1">
        <v>0</v>
      </c>
      <c r="G403" s="2">
        <f t="shared" si="8"/>
        <v>1174519.2553800002</v>
      </c>
      <c r="H403" s="2">
        <f t="shared" si="9"/>
        <v>0.36000000010244548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211854.11</v>
      </c>
      <c r="D405" s="1">
        <f>'PR-RAS'!E410</f>
        <v>401033.19</v>
      </c>
      <c r="E405" s="1">
        <v>0</v>
      </c>
      <c r="F405" s="1">
        <v>0</v>
      </c>
      <c r="G405" s="2">
        <f t="shared" si="8"/>
        <v>409623.87796000001</v>
      </c>
      <c r="H405" s="2">
        <f t="shared" si="9"/>
        <v>0.29999999998835847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1655659.7699999998</v>
      </c>
      <c r="D407" s="1">
        <f>'PR-RAS'!E412</f>
        <v>2242128.3699999996</v>
      </c>
      <c r="E407" s="1">
        <v>0</v>
      </c>
      <c r="F407" s="1">
        <v>0</v>
      </c>
      <c r="G407" s="2">
        <f t="shared" si="8"/>
        <v>2492806.1030599996</v>
      </c>
      <c r="H407" s="2">
        <f t="shared" si="9"/>
        <v>0.59999999986030161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1253230.23</v>
      </c>
      <c r="D408" s="1">
        <f>'PR-RAS'!E413</f>
        <v>2261598.4900000002</v>
      </c>
      <c r="E408" s="1">
        <v>0</v>
      </c>
      <c r="F408" s="1">
        <v>0</v>
      </c>
      <c r="G408" s="2">
        <f t="shared" si="8"/>
        <v>2351005.8744700002</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402429.5399999998</v>
      </c>
      <c r="D409" s="1">
        <f>'PR-RAS'!E414</f>
        <v>0</v>
      </c>
      <c r="E409" s="1">
        <v>0</v>
      </c>
      <c r="F409" s="1">
        <v>0</v>
      </c>
      <c r="G409" s="2">
        <f t="shared" si="8"/>
        <v>164191.25231999991</v>
      </c>
      <c r="H409" s="2">
        <f t="shared" si="9"/>
        <v>0.46000000019557774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19470.120000000577</v>
      </c>
      <c r="E410" s="1">
        <v>0</v>
      </c>
      <c r="F410" s="1">
        <v>0</v>
      </c>
      <c r="G410" s="2">
        <f t="shared" si="8"/>
        <v>15926.558160000472</v>
      </c>
      <c r="H410" s="2">
        <f t="shared" si="9"/>
        <v>0.12000000057742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65300.609999999986</v>
      </c>
      <c r="D411" s="1">
        <f>'PR-RAS'!E416</f>
        <v>505390.58</v>
      </c>
      <c r="E411" s="1">
        <v>0</v>
      </c>
      <c r="F411" s="1">
        <v>0</v>
      </c>
      <c r="G411" s="2">
        <f t="shared" si="8"/>
        <v>441193.5257</v>
      </c>
      <c r="H411" s="2">
        <f t="shared" si="9"/>
        <v>0.80999999999767169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15343.9</v>
      </c>
      <c r="D413" s="1">
        <f>'PR-RAS'!E418</f>
        <v>34054.21</v>
      </c>
      <c r="E413" s="1">
        <v>0</v>
      </c>
      <c r="F413" s="1">
        <v>0</v>
      </c>
      <c r="G413" s="2">
        <f t="shared" si="8"/>
        <v>34382.355839999997</v>
      </c>
      <c r="H413" s="2">
        <f t="shared" si="9"/>
        <v>0.30999999999949068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39709.440000000002</v>
      </c>
      <c r="D414" s="1">
        <f>'PR-RAS'!E420</f>
        <v>215258.83</v>
      </c>
      <c r="E414" s="1">
        <v>0</v>
      </c>
      <c r="F414" s="1">
        <v>0</v>
      </c>
      <c r="G414" s="2">
        <f t="shared" si="8"/>
        <v>194203.79229999997</v>
      </c>
      <c r="H414" s="2">
        <f t="shared" si="9"/>
        <v>0.61000000001513399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5148.9799999999996</v>
      </c>
      <c r="D415" s="1">
        <f>'PR-RAS'!E421</f>
        <v>2828.94</v>
      </c>
      <c r="E415" s="1">
        <v>0</v>
      </c>
      <c r="F415" s="1">
        <v>0</v>
      </c>
      <c r="G415" s="2">
        <f t="shared" si="8"/>
        <v>4474.0400399999999</v>
      </c>
      <c r="H415" s="2">
        <f t="shared" si="9"/>
        <v>8.0000000000381988E-2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5148.9799999999996</v>
      </c>
      <c r="D421" s="1">
        <f>'PR-RAS'!E427</f>
        <v>2828.94</v>
      </c>
      <c r="E421" s="1">
        <v>0</v>
      </c>
      <c r="F421" s="1">
        <v>0</v>
      </c>
      <c r="G421" s="2">
        <f t="shared" si="8"/>
        <v>4538.8811999999998</v>
      </c>
      <c r="H421" s="2">
        <f t="shared" si="9"/>
        <v>8.0000000000381988E-2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5148.9799999999996</v>
      </c>
      <c r="D422" s="1">
        <f>'PR-RAS'!E428</f>
        <v>2828.94</v>
      </c>
      <c r="E422" s="1">
        <v>0</v>
      </c>
      <c r="F422" s="1">
        <v>0</v>
      </c>
      <c r="G422" s="2">
        <f t="shared" si="8"/>
        <v>4549.6880600000004</v>
      </c>
      <c r="H422" s="2">
        <f t="shared" si="9"/>
        <v>8.0000000000381988E-2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34560.46</v>
      </c>
      <c r="D478" s="1">
        <f>'PR-RAS'!E484</f>
        <v>212429.88999999998</v>
      </c>
      <c r="E478" s="1">
        <v>0</v>
      </c>
      <c r="F478" s="1">
        <v>0</v>
      </c>
      <c r="G478" s="2">
        <f t="shared" si="8"/>
        <v>219143.45447999999</v>
      </c>
      <c r="H478" s="2">
        <f t="shared" si="9"/>
        <v>0.57000000001426088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212356.49</v>
      </c>
      <c r="E484" s="1">
        <v>0</v>
      </c>
      <c r="F484" s="1">
        <v>0</v>
      </c>
      <c r="G484" s="2">
        <f t="shared" si="8"/>
        <v>205136.36933999998</v>
      </c>
      <c r="H484" s="2">
        <f t="shared" si="9"/>
        <v>0.48999999999068677</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212356.49</v>
      </c>
      <c r="E485" s="1">
        <v>0</v>
      </c>
      <c r="F485" s="1">
        <v>0</v>
      </c>
      <c r="G485" s="2">
        <f t="shared" si="8"/>
        <v>205561.08231999999</v>
      </c>
      <c r="H485" s="2">
        <f t="shared" si="9"/>
        <v>0.48999999999068677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34560.46</v>
      </c>
      <c r="D501" s="1">
        <f>'PR-RAS'!E507</f>
        <v>73.400000000000006</v>
      </c>
      <c r="E501" s="1">
        <v>0</v>
      </c>
      <c r="F501" s="1">
        <v>0</v>
      </c>
      <c r="G501" s="2">
        <f t="shared" si="8"/>
        <v>17353.63</v>
      </c>
      <c r="H501" s="2">
        <f t="shared" si="9"/>
        <v>0.85999999999913257</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34560.46</v>
      </c>
      <c r="D502" s="1">
        <f>'PR-RAS'!E508</f>
        <v>73.400000000000006</v>
      </c>
      <c r="E502" s="1">
        <v>0</v>
      </c>
      <c r="F502" s="1">
        <v>0</v>
      </c>
      <c r="G502" s="2">
        <f t="shared" si="8"/>
        <v>17388.33726</v>
      </c>
      <c r="H502" s="2">
        <f t="shared" si="9"/>
        <v>0.85999999999913257</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511879.02999999997</v>
      </c>
      <c r="D522" s="1">
        <f>'PR-RAS'!E528</f>
        <v>34560.46</v>
      </c>
      <c r="E522" s="1">
        <v>0</v>
      </c>
      <c r="F522" s="1">
        <v>0</v>
      </c>
      <c r="G522" s="2">
        <f t="shared" ref="G522:G809" si="10">(B522/1000)*(C522*1+D522*2)</f>
        <v>302700.97395000001</v>
      </c>
      <c r="H522" s="2">
        <f t="shared" ref="H522:H809" si="11">ABS(C522-ROUND(C522,0))+ABS(D522-ROUND(D522,0))</f>
        <v>0.4899999999688589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511879.02999999997</v>
      </c>
      <c r="D587" s="1">
        <f>'PR-RAS'!E593</f>
        <v>34560.46</v>
      </c>
      <c r="E587" s="1">
        <v>0</v>
      </c>
      <c r="F587" s="1">
        <v>0</v>
      </c>
      <c r="G587" s="2">
        <f t="shared" si="10"/>
        <v>340465.97069999995</v>
      </c>
      <c r="H587" s="2">
        <f t="shared" si="11"/>
        <v>0.4899999999688589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477802.11</v>
      </c>
      <c r="D593" s="1">
        <f>'PR-RAS'!E599</f>
        <v>0</v>
      </c>
      <c r="E593" s="1">
        <v>0</v>
      </c>
      <c r="F593" s="1">
        <v>0</v>
      </c>
      <c r="G593" s="2">
        <f t="shared" si="10"/>
        <v>282858.84911999997</v>
      </c>
      <c r="H593" s="2">
        <f t="shared" si="11"/>
        <v>0.10999999998603016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477802.11</v>
      </c>
      <c r="D594" s="1">
        <f>'PR-RAS'!E600</f>
        <v>0</v>
      </c>
      <c r="E594" s="1">
        <v>0</v>
      </c>
      <c r="F594" s="1">
        <v>0</v>
      </c>
      <c r="G594" s="2">
        <f t="shared" si="10"/>
        <v>283336.65122999996</v>
      </c>
      <c r="H594" s="2">
        <f t="shared" si="11"/>
        <v>0.10999999998603016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34076.92</v>
      </c>
      <c r="D611" s="1">
        <f>'PR-RAS'!E617</f>
        <v>34560.46</v>
      </c>
      <c r="E611" s="1">
        <v>0</v>
      </c>
      <c r="F611" s="1">
        <v>0</v>
      </c>
      <c r="G611" s="2">
        <f t="shared" si="10"/>
        <v>62950.682399999998</v>
      </c>
      <c r="H611" s="2">
        <f t="shared" si="11"/>
        <v>0.54000000000087311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34076.92</v>
      </c>
      <c r="D612" s="1">
        <f>'PR-RAS'!E618</f>
        <v>34560.46</v>
      </c>
      <c r="E612" s="1">
        <v>0</v>
      </c>
      <c r="F612" s="1">
        <v>0</v>
      </c>
      <c r="G612" s="2">
        <f t="shared" si="10"/>
        <v>63053.880239999999</v>
      </c>
      <c r="H612" s="2">
        <f t="shared" si="11"/>
        <v>0.54000000000087311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180698.37</v>
      </c>
      <c r="E629" s="1">
        <v>0</v>
      </c>
      <c r="F629" s="1">
        <v>0</v>
      </c>
      <c r="G629" s="2">
        <f t="shared" si="10"/>
        <v>226957.15271999998</v>
      </c>
      <c r="H629" s="2">
        <f t="shared" si="11"/>
        <v>0.36999999999534339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472169.58999999997</v>
      </c>
      <c r="D630" s="1">
        <f>'PR-RAS'!E636</f>
        <v>0</v>
      </c>
      <c r="E630" s="1">
        <v>0</v>
      </c>
      <c r="F630" s="1">
        <v>0</v>
      </c>
      <c r="G630" s="2">
        <f t="shared" si="10"/>
        <v>296994.67210999998</v>
      </c>
      <c r="H630" s="2">
        <f t="shared" si="11"/>
        <v>0.41000000003259629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37840.800000000003</v>
      </c>
      <c r="D631" s="1">
        <f>'PR-RAS'!E637</f>
        <v>0</v>
      </c>
      <c r="E631" s="1">
        <v>0</v>
      </c>
      <c r="F631" s="1">
        <v>0</v>
      </c>
      <c r="G631" s="2">
        <f t="shared" si="10"/>
        <v>23839.704000000002</v>
      </c>
      <c r="H631" s="2">
        <f t="shared" si="11"/>
        <v>0.19999999999708962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471989.22</v>
      </c>
      <c r="E632" s="1">
        <v>0</v>
      </c>
      <c r="F632" s="1">
        <v>0</v>
      </c>
      <c r="G632" s="2">
        <f t="shared" si="10"/>
        <v>595650.39564</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1695369.2099999997</v>
      </c>
      <c r="D633" s="1">
        <f>'PR-RAS'!E639</f>
        <v>2457387.1999999997</v>
      </c>
      <c r="E633" s="1">
        <v>0</v>
      </c>
      <c r="F633" s="1">
        <v>0</v>
      </c>
      <c r="G633" s="2">
        <f t="shared" si="10"/>
        <v>4177610.7615199997</v>
      </c>
      <c r="H633" s="2">
        <f t="shared" si="11"/>
        <v>0.40999999945051968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1765109.26</v>
      </c>
      <c r="D634" s="1">
        <f>'PR-RAS'!E640</f>
        <v>2296158.9500000002</v>
      </c>
      <c r="E634" s="1">
        <v>0</v>
      </c>
      <c r="F634" s="1">
        <v>0</v>
      </c>
      <c r="G634" s="2">
        <f t="shared" si="10"/>
        <v>4024251.3922800003</v>
      </c>
      <c r="H634" s="2">
        <f t="shared" si="11"/>
        <v>0.30999999982304871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161228.24999999953</v>
      </c>
      <c r="E635" s="1">
        <v>0</v>
      </c>
      <c r="F635" s="1">
        <v>0</v>
      </c>
      <c r="G635" s="2">
        <f t="shared" si="10"/>
        <v>204437.42099999942</v>
      </c>
      <c r="H635" s="2">
        <f t="shared" si="11"/>
        <v>0.24999999953433871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69740.050000000279</v>
      </c>
      <c r="D636" s="1">
        <f>'PR-RAS'!E642</f>
        <v>0</v>
      </c>
      <c r="E636" s="1">
        <v>0</v>
      </c>
      <c r="F636" s="1">
        <v>0</v>
      </c>
      <c r="G636" s="2">
        <f t="shared" si="10"/>
        <v>44284.931750000178</v>
      </c>
      <c r="H636" s="2">
        <f t="shared" si="11"/>
        <v>5.0000000279396772E-2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103141.40999999999</v>
      </c>
      <c r="D637" s="1">
        <f>'PR-RAS'!E643</f>
        <v>33401.360000000044</v>
      </c>
      <c r="E637" s="1">
        <v>0</v>
      </c>
      <c r="F637" s="1">
        <v>0</v>
      </c>
      <c r="G637" s="2">
        <f t="shared" si="10"/>
        <v>108084.46668000004</v>
      </c>
      <c r="H637" s="2">
        <f t="shared" si="11"/>
        <v>0.77000000003317837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33401.35999999971</v>
      </c>
      <c r="D639" s="1">
        <f>'PR-RAS'!E645</f>
        <v>194629.60999999958</v>
      </c>
      <c r="E639" s="1">
        <v>0</v>
      </c>
      <c r="F639" s="1">
        <v>0</v>
      </c>
      <c r="G639" s="2">
        <f t="shared" si="10"/>
        <v>269657.45003999927</v>
      </c>
      <c r="H639" s="2">
        <f t="shared" si="11"/>
        <v>0.75000000013096724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173989.72</v>
      </c>
      <c r="D642" s="1">
        <f>'PR-RAS'!E649</f>
        <v>147967.70000000001</v>
      </c>
      <c r="E642" s="1">
        <v>0</v>
      </c>
      <c r="F642" s="1">
        <v>0</v>
      </c>
      <c r="G642" s="2">
        <f t="shared" si="10"/>
        <v>301222.00192000001</v>
      </c>
      <c r="H642" s="2">
        <f t="shared" si="11"/>
        <v>0.57999999998719431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1768969.95</v>
      </c>
      <c r="D643" s="1">
        <f>'PR-RAS'!E650</f>
        <v>2460037.56</v>
      </c>
      <c r="E643" s="1">
        <v>0</v>
      </c>
      <c r="F643" s="1">
        <v>0</v>
      </c>
      <c r="G643" s="2">
        <f t="shared" si="10"/>
        <v>4294366.9349400001</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1794991.97</v>
      </c>
      <c r="D644" s="1">
        <f>'PR-RAS'!E651</f>
        <v>2288921.1</v>
      </c>
      <c r="E644" s="1">
        <v>0</v>
      </c>
      <c r="F644" s="1">
        <v>0</v>
      </c>
      <c r="G644" s="2">
        <f t="shared" si="10"/>
        <v>4097732.3713099998</v>
      </c>
      <c r="H644" s="2">
        <f t="shared" si="11"/>
        <v>0.13000000012107193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147967.69999999995</v>
      </c>
      <c r="D645" s="1">
        <f>'PR-RAS'!E652</f>
        <v>319084.16000000015</v>
      </c>
      <c r="E645" s="1">
        <v>0</v>
      </c>
      <c r="F645" s="1">
        <v>0</v>
      </c>
      <c r="G645" s="2">
        <f t="shared" si="10"/>
        <v>506271.5968800002</v>
      </c>
      <c r="H645" s="2">
        <f t="shared" si="11"/>
        <v>0.46000000019557774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9</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9</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468733.46</v>
      </c>
      <c r="D654" s="1">
        <f>'PR-RAS'!E661</f>
        <v>495851.51</v>
      </c>
      <c r="E654" s="1">
        <v>0</v>
      </c>
      <c r="F654" s="1">
        <v>0</v>
      </c>
      <c r="G654" s="2">
        <f t="shared" si="10"/>
        <v>953665.02144000004</v>
      </c>
      <c r="H654" s="2">
        <f t="shared" si="11"/>
        <v>0.95000000001164153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497.71</v>
      </c>
      <c r="D655" s="1">
        <f>'PR-RAS'!E662</f>
        <v>111500</v>
      </c>
      <c r="E655" s="1">
        <v>0</v>
      </c>
      <c r="F655" s="1">
        <v>0</v>
      </c>
      <c r="G655" s="2">
        <f t="shared" si="10"/>
        <v>146167.50234000001</v>
      </c>
      <c r="H655" s="2">
        <f t="shared" si="11"/>
        <v>0.29000000000002046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165797.95000000001</v>
      </c>
      <c r="D658" s="1">
        <f>'PR-RAS'!E665</f>
        <v>568683.18999999994</v>
      </c>
      <c r="E658" s="1">
        <v>0</v>
      </c>
      <c r="F658" s="1">
        <v>0</v>
      </c>
      <c r="G658" s="2">
        <f t="shared" si="10"/>
        <v>856178.96480999992</v>
      </c>
      <c r="H658" s="2">
        <f t="shared" si="11"/>
        <v>0.23999999993247911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24046.720000000001</v>
      </c>
      <c r="D659" s="1">
        <f>'PR-RAS'!E666</f>
        <v>62220</v>
      </c>
      <c r="E659" s="1">
        <v>0</v>
      </c>
      <c r="F659" s="1">
        <v>0</v>
      </c>
      <c r="G659" s="2">
        <f t="shared" si="10"/>
        <v>97704.261760000009</v>
      </c>
      <c r="H659" s="2">
        <f t="shared" si="11"/>
        <v>0.27999999999883585</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84922.34</v>
      </c>
      <c r="D687" s="1">
        <f>'PR-RAS'!E694</f>
        <v>263033.59000000003</v>
      </c>
      <c r="E687" s="1">
        <v>0</v>
      </c>
      <c r="F687" s="1">
        <v>0</v>
      </c>
      <c r="G687" s="2">
        <f t="shared" si="10"/>
        <v>419138.81072000007</v>
      </c>
      <c r="H687" s="2">
        <f t="shared" si="11"/>
        <v>0.74999999997089617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438935.37</v>
      </c>
      <c r="D691" s="1">
        <f>'PR-RAS'!E698</f>
        <v>235193.88</v>
      </c>
      <c r="E691" s="1">
        <v>0</v>
      </c>
      <c r="F691" s="1">
        <v>0</v>
      </c>
      <c r="G691" s="2">
        <f t="shared" si="10"/>
        <v>627432.95970000001</v>
      </c>
      <c r="H691" s="2">
        <f t="shared" si="11"/>
        <v>0.48999999999068677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678.18</v>
      </c>
      <c r="D711" s="1">
        <f>'PR-RAS'!E718</f>
        <v>803.78</v>
      </c>
      <c r="E711" s="1">
        <v>0</v>
      </c>
      <c r="F711" s="1">
        <v>0</v>
      </c>
      <c r="G711" s="2">
        <f t="shared" si="10"/>
        <v>1622.8753999999997</v>
      </c>
      <c r="H711" s="2">
        <f t="shared" si="11"/>
        <v>0.39999999999997726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728.65</v>
      </c>
      <c r="D713" s="1">
        <f>'PR-RAS'!E720</f>
        <v>0</v>
      </c>
      <c r="E713" s="1">
        <v>0</v>
      </c>
      <c r="F713" s="1">
        <v>0</v>
      </c>
      <c r="G713" s="2">
        <f t="shared" si="10"/>
        <v>518.79879999999991</v>
      </c>
      <c r="H713" s="2">
        <f t="shared" si="11"/>
        <v>0.35000000000002274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1616.91</v>
      </c>
      <c r="D714" s="1">
        <f>'PR-RAS'!E721</f>
        <v>4453.2700000000004</v>
      </c>
      <c r="E714" s="1">
        <v>0</v>
      </c>
      <c r="F714" s="1">
        <v>0</v>
      </c>
      <c r="G714" s="2">
        <f t="shared" si="10"/>
        <v>7503.2198500000004</v>
      </c>
      <c r="H714" s="2">
        <f t="shared" si="11"/>
        <v>0.3600000000003547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2423.6799999999998</v>
      </c>
      <c r="D715" s="1">
        <f>'PR-RAS'!E722</f>
        <v>1403.48</v>
      </c>
      <c r="E715" s="1">
        <v>0</v>
      </c>
      <c r="F715" s="1">
        <v>0</v>
      </c>
      <c r="G715" s="2">
        <f t="shared" si="10"/>
        <v>3734.6769599999993</v>
      </c>
      <c r="H715" s="2">
        <f t="shared" si="11"/>
        <v>0.8000000000001819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3361.99</v>
      </c>
      <c r="D718" s="1">
        <f>'PR-RAS'!E725</f>
        <v>2319.36</v>
      </c>
      <c r="E718" s="1">
        <v>0</v>
      </c>
      <c r="F718" s="1">
        <v>0</v>
      </c>
      <c r="G718" s="2">
        <f t="shared" si="10"/>
        <v>5736.5090700000001</v>
      </c>
      <c r="H718" s="2">
        <f t="shared" si="11"/>
        <v>0.37000000000034561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476.49</v>
      </c>
      <c r="D735" s="1">
        <f>'PR-RAS'!E742</f>
        <v>1976.28</v>
      </c>
      <c r="E735" s="1">
        <v>0</v>
      </c>
      <c r="F735" s="1">
        <v>0</v>
      </c>
      <c r="G735" s="2">
        <f t="shared" si="10"/>
        <v>3250.9227000000001</v>
      </c>
      <c r="H735" s="2">
        <f t="shared" si="11"/>
        <v>0.76999999999998181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4413.5200000000004</v>
      </c>
      <c r="D757" s="1">
        <f>'PR-RAS'!E764</f>
        <v>4567.1899999999996</v>
      </c>
      <c r="E757" s="1">
        <v>0</v>
      </c>
      <c r="F757" s="1">
        <v>0</v>
      </c>
      <c r="G757" s="2">
        <f t="shared" si="10"/>
        <v>10242.2124</v>
      </c>
      <c r="H757" s="2">
        <f t="shared" si="11"/>
        <v>0.66999999999916326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4937.21</v>
      </c>
      <c r="D809" s="1">
        <f>'PR-RAS'!E816</f>
        <v>116570.05</v>
      </c>
      <c r="E809" s="1">
        <v>0</v>
      </c>
      <c r="F809" s="1">
        <v>0</v>
      </c>
      <c r="G809" s="2">
        <f t="shared" si="10"/>
        <v>192366.46648</v>
      </c>
      <c r="H809" s="2">
        <f t="shared" si="11"/>
        <v>0.26000000000294676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11148.71</v>
      </c>
      <c r="D812" s="1">
        <f>'PR-RAS'!E819</f>
        <v>9157.44</v>
      </c>
      <c r="E812" s="1">
        <v>0</v>
      </c>
      <c r="F812" s="1">
        <v>0</v>
      </c>
      <c r="G812" s="2">
        <f t="shared" si="18"/>
        <v>23894.97149</v>
      </c>
      <c r="H812" s="2">
        <f t="shared" si="19"/>
        <v>0.73000000000138243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7565.2</v>
      </c>
      <c r="D814" s="1">
        <f>'PR-RAS'!E821</f>
        <v>7963.4</v>
      </c>
      <c r="E814" s="1">
        <v>0</v>
      </c>
      <c r="F814" s="1">
        <v>0</v>
      </c>
      <c r="G814" s="2">
        <f t="shared" si="18"/>
        <v>19098.995999999999</v>
      </c>
      <c r="H814" s="2">
        <f t="shared" si="19"/>
        <v>0.5999999999994543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7755.27</v>
      </c>
      <c r="D816" s="1">
        <f>'PR-RAS'!E823</f>
        <v>6742.64</v>
      </c>
      <c r="E816" s="1">
        <v>0</v>
      </c>
      <c r="F816" s="1">
        <v>0</v>
      </c>
      <c r="G816" s="2">
        <f t="shared" si="18"/>
        <v>17311.04825</v>
      </c>
      <c r="H816" s="2">
        <f t="shared" si="19"/>
        <v>0.63000000000010914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4209.34</v>
      </c>
      <c r="D821" s="1">
        <f>'PR-RAS'!E828</f>
        <v>5739.34</v>
      </c>
      <c r="E821" s="1">
        <v>0</v>
      </c>
      <c r="F821" s="1">
        <v>0</v>
      </c>
      <c r="G821" s="2">
        <f t="shared" si="18"/>
        <v>12864.1764</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212356.49</v>
      </c>
      <c r="E872" s="1">
        <v>0</v>
      </c>
      <c r="F872" s="1">
        <v>0</v>
      </c>
      <c r="G872" s="2">
        <f t="shared" si="18"/>
        <v>369925.00558</v>
      </c>
      <c r="H872" s="2">
        <f t="shared" si="19"/>
        <v>0.48999999999068677</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34560.46</v>
      </c>
      <c r="D893" s="1">
        <f>'PR-RAS'!E900</f>
        <v>73.400000000000006</v>
      </c>
      <c r="E893" s="1">
        <v>0</v>
      </c>
      <c r="F893" s="1">
        <v>0</v>
      </c>
      <c r="G893" s="2">
        <f t="shared" si="18"/>
        <v>30958.875920000002</v>
      </c>
      <c r="H893" s="2">
        <f t="shared" si="19"/>
        <v>0.85999999999913257</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477802.11</v>
      </c>
      <c r="D939" s="1">
        <f>'PR-RAS'!E946</f>
        <v>0</v>
      </c>
      <c r="E939" s="1">
        <v>0</v>
      </c>
      <c r="F939" s="1">
        <v>0</v>
      </c>
      <c r="G939" s="2">
        <f t="shared" si="18"/>
        <v>448178.37917999999</v>
      </c>
      <c r="H939" s="2">
        <f t="shared" si="19"/>
        <v>0.10999999998603016</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34076.92</v>
      </c>
      <c r="D961" s="1">
        <f>'PR-RAS'!E968</f>
        <v>34560.46</v>
      </c>
      <c r="E961" s="1">
        <v>0</v>
      </c>
      <c r="F961" s="1">
        <v>0</v>
      </c>
      <c r="G961" s="2">
        <f t="shared" si="18"/>
        <v>99069.926399999997</v>
      </c>
      <c r="H961" s="2">
        <f t="shared" si="19"/>
        <v>0.54000000000087311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5176836.33</v>
      </c>
      <c r="D984" s="6">
        <f>BILANCA!E6</f>
        <v>6703314.0500000007</v>
      </c>
      <c r="E984" s="6">
        <v>0</v>
      </c>
      <c r="F984" s="6">
        <v>0</v>
      </c>
      <c r="G984" s="7">
        <f t="shared" ref="G984:G1241" si="22">B984/1000*C984+B984/500*D984</f>
        <v>18583.46443</v>
      </c>
      <c r="H984" s="7">
        <f t="shared" si="19"/>
        <v>0.38000000081956387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4669294.84</v>
      </c>
      <c r="D985" s="1">
        <f>BILANCA!E7</f>
        <v>5627803.1900000004</v>
      </c>
      <c r="E985" s="1">
        <v>0</v>
      </c>
      <c r="F985" s="1">
        <v>0</v>
      </c>
      <c r="G985" s="2">
        <f t="shared" si="22"/>
        <v>31849.802439999999</v>
      </c>
      <c r="H985" s="2">
        <f t="shared" si="19"/>
        <v>0.35000000055879354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444131.41999999993</v>
      </c>
      <c r="D986" s="1">
        <f>BILANCA!E8</f>
        <v>472459.20999999996</v>
      </c>
      <c r="E986" s="1">
        <v>0</v>
      </c>
      <c r="F986" s="1">
        <v>0</v>
      </c>
      <c r="G986" s="2">
        <f t="shared" si="22"/>
        <v>4167.1495199999999</v>
      </c>
      <c r="H986" s="2">
        <f t="shared" si="19"/>
        <v>0.62999999988824129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152274.71</v>
      </c>
      <c r="D987" s="1">
        <f>BILANCA!E9</f>
        <v>182274.71</v>
      </c>
      <c r="E987" s="1">
        <v>0</v>
      </c>
      <c r="F987" s="1">
        <v>0</v>
      </c>
      <c r="G987" s="2">
        <f t="shared" si="22"/>
        <v>2067.2965199999999</v>
      </c>
      <c r="H987" s="2">
        <f t="shared" si="19"/>
        <v>0.58000000001629815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294509.86</v>
      </c>
      <c r="D988" s="1">
        <f>BILANCA!E10</f>
        <v>294509.86</v>
      </c>
      <c r="E988" s="1">
        <v>0</v>
      </c>
      <c r="F988" s="1">
        <v>0</v>
      </c>
      <c r="G988" s="2">
        <f t="shared" si="22"/>
        <v>4417.6478999999999</v>
      </c>
      <c r="H988" s="2">
        <f t="shared" si="19"/>
        <v>0.28000000002793968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2653.15</v>
      </c>
      <c r="D989" s="1">
        <f>BILANCA!E11</f>
        <v>4325.3599999999997</v>
      </c>
      <c r="E989" s="1">
        <v>0</v>
      </c>
      <c r="F989" s="1">
        <v>0</v>
      </c>
      <c r="G989" s="2">
        <f t="shared" si="22"/>
        <v>67.823219999999992</v>
      </c>
      <c r="H989" s="2">
        <f t="shared" si="19"/>
        <v>0.50999999999976353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4204074.7</v>
      </c>
      <c r="D990" s="1">
        <f>BILANCA!E12</f>
        <v>5134255.2600000007</v>
      </c>
      <c r="E990" s="1">
        <v>0</v>
      </c>
      <c r="F990" s="1">
        <v>0</v>
      </c>
      <c r="G990" s="2">
        <f t="shared" si="22"/>
        <v>101308.09654000003</v>
      </c>
      <c r="H990" s="2">
        <f t="shared" si="19"/>
        <v>0.56000000052154064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3920643.27</v>
      </c>
      <c r="D991" s="1">
        <f>BILANCA!E13</f>
        <v>4769652.1100000003</v>
      </c>
      <c r="E991" s="1">
        <v>0</v>
      </c>
      <c r="F991" s="1">
        <v>0</v>
      </c>
      <c r="G991" s="2">
        <f t="shared" si="22"/>
        <v>107679.57992</v>
      </c>
      <c r="H991" s="2">
        <f t="shared" si="19"/>
        <v>0.38000000035390258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478761.03</v>
      </c>
      <c r="D992" s="1">
        <f>BILANCA!E14</f>
        <v>478761.03</v>
      </c>
      <c r="E992" s="1">
        <v>0</v>
      </c>
      <c r="F992" s="1">
        <v>0</v>
      </c>
      <c r="G992" s="2">
        <f t="shared" si="22"/>
        <v>12926.54781</v>
      </c>
      <c r="H992" s="2">
        <f t="shared" si="19"/>
        <v>6.0000000055879354E-2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1889912.96</v>
      </c>
      <c r="D993" s="1">
        <f>BILANCA!E15</f>
        <v>1908425.46</v>
      </c>
      <c r="E993" s="1">
        <v>0</v>
      </c>
      <c r="F993" s="1">
        <v>0</v>
      </c>
      <c r="G993" s="2">
        <f t="shared" si="22"/>
        <v>57067.638800000001</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906520.04</v>
      </c>
      <c r="D994" s="1">
        <f>BILANCA!E16</f>
        <v>962073.38</v>
      </c>
      <c r="E994" s="1">
        <v>0</v>
      </c>
      <c r="F994" s="1">
        <v>0</v>
      </c>
      <c r="G994" s="2">
        <f t="shared" si="22"/>
        <v>31137.334799999997</v>
      </c>
      <c r="H994" s="2">
        <f t="shared" si="19"/>
        <v>0.42000000004190952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1489690.47</v>
      </c>
      <c r="D995" s="1">
        <f>BILANCA!E17</f>
        <v>2430336.27</v>
      </c>
      <c r="E995" s="1">
        <v>0</v>
      </c>
      <c r="F995" s="1">
        <v>0</v>
      </c>
      <c r="G995" s="2">
        <f t="shared" si="22"/>
        <v>76204.356119999997</v>
      </c>
      <c r="H995" s="2">
        <f t="shared" si="19"/>
        <v>0.73999999999068677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844241.23</v>
      </c>
      <c r="D996" s="1">
        <f>BILANCA!E18</f>
        <v>1009944.03</v>
      </c>
      <c r="E996" s="1">
        <v>0</v>
      </c>
      <c r="F996" s="1">
        <v>0</v>
      </c>
      <c r="G996" s="2">
        <f t="shared" si="22"/>
        <v>37233.680769999999</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193101.91000000003</v>
      </c>
      <c r="D997" s="1">
        <f>BILANCA!E19</f>
        <v>273149.95999999996</v>
      </c>
      <c r="E997" s="1">
        <v>0</v>
      </c>
      <c r="F997" s="1">
        <v>0</v>
      </c>
      <c r="G997" s="2">
        <f t="shared" si="22"/>
        <v>10351.625619999999</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85614.62</v>
      </c>
      <c r="D998" s="1">
        <f>BILANCA!E20</f>
        <v>111733.26</v>
      </c>
      <c r="E998" s="1">
        <v>0</v>
      </c>
      <c r="F998" s="1">
        <v>0</v>
      </c>
      <c r="G998" s="2">
        <f t="shared" si="22"/>
        <v>4636.2170999999998</v>
      </c>
      <c r="H998" s="2">
        <f t="shared" si="19"/>
        <v>0.63999999999941792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17868.41</v>
      </c>
      <c r="D999" s="1">
        <f>BILANCA!E21</f>
        <v>18553.11</v>
      </c>
      <c r="E999" s="1">
        <v>0</v>
      </c>
      <c r="F999" s="1">
        <v>0</v>
      </c>
      <c r="G999" s="2">
        <f t="shared" si="22"/>
        <v>879.59408000000008</v>
      </c>
      <c r="H999" s="2">
        <f t="shared" si="19"/>
        <v>0.52000000000043656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14208.68</v>
      </c>
      <c r="D1000" s="1">
        <f>BILANCA!E22</f>
        <v>14208.68</v>
      </c>
      <c r="E1000" s="1">
        <v>0</v>
      </c>
      <c r="F1000" s="1">
        <v>0</v>
      </c>
      <c r="G1000" s="2">
        <f t="shared" si="22"/>
        <v>724.64268000000015</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10317.52</v>
      </c>
      <c r="D1003" s="1">
        <f>BILANCA!E25</f>
        <v>36586.75</v>
      </c>
      <c r="E1003" s="1">
        <v>0</v>
      </c>
      <c r="F1003" s="1">
        <v>0</v>
      </c>
      <c r="G1003" s="2">
        <f t="shared" si="22"/>
        <v>1669.8204000000001</v>
      </c>
      <c r="H1003" s="2">
        <f t="shared" si="19"/>
        <v>0.72999999999956344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222987.54</v>
      </c>
      <c r="D1004" s="1">
        <f>BILANCA!E26</f>
        <v>320631.55</v>
      </c>
      <c r="E1004" s="1">
        <v>0</v>
      </c>
      <c r="F1004" s="1">
        <v>0</v>
      </c>
      <c r="G1004" s="2">
        <f t="shared" si="22"/>
        <v>18149.263440000002</v>
      </c>
      <c r="H1004" s="2">
        <f t="shared" si="19"/>
        <v>0.91000000000349246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157894.85999999999</v>
      </c>
      <c r="D1006" s="1">
        <f>BILANCA!E28</f>
        <v>228563.39</v>
      </c>
      <c r="E1006" s="1">
        <v>0</v>
      </c>
      <c r="F1006" s="1">
        <v>0</v>
      </c>
      <c r="G1006" s="2">
        <f t="shared" si="22"/>
        <v>14145.497719999999</v>
      </c>
      <c r="H1006" s="2">
        <f t="shared" si="19"/>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43472.52</v>
      </c>
      <c r="D1007" s="1">
        <f>BILANCA!E29</f>
        <v>37981.25</v>
      </c>
      <c r="E1007" s="1">
        <v>0</v>
      </c>
      <c r="F1007" s="1">
        <v>0</v>
      </c>
      <c r="G1007" s="2">
        <f t="shared" si="22"/>
        <v>2866.4404800000002</v>
      </c>
      <c r="H1007" s="2">
        <f t="shared" si="19"/>
        <v>0.73000000000320142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43930.13</v>
      </c>
      <c r="D1008" s="1">
        <f>BILANCA!E30</f>
        <v>43930.13</v>
      </c>
      <c r="E1008" s="1">
        <v>0</v>
      </c>
      <c r="F1008" s="1">
        <v>0</v>
      </c>
      <c r="G1008" s="2">
        <f t="shared" si="22"/>
        <v>3294.7597500000002</v>
      </c>
      <c r="H1008" s="2">
        <f t="shared" si="19"/>
        <v>0.25999999999476131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457.61</v>
      </c>
      <c r="D1012" s="1">
        <f>BILANCA!E34</f>
        <v>5948.88</v>
      </c>
      <c r="E1012" s="1">
        <v>0</v>
      </c>
      <c r="F1012" s="1">
        <v>0</v>
      </c>
      <c r="G1012" s="2">
        <f t="shared" si="22"/>
        <v>358.30573000000004</v>
      </c>
      <c r="H1012" s="2">
        <f t="shared" si="19"/>
        <v>0.50999999999987722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46857</v>
      </c>
      <c r="D1023" s="1">
        <f>BILANCA!E45</f>
        <v>53471.94</v>
      </c>
      <c r="E1023" s="1">
        <v>0</v>
      </c>
      <c r="F1023" s="1">
        <v>0</v>
      </c>
      <c r="G1023" s="2">
        <f t="shared" si="22"/>
        <v>6152.0352000000003</v>
      </c>
      <c r="H1023" s="2">
        <f t="shared" si="19"/>
        <v>5.9999999997671694E-2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6145.07</v>
      </c>
      <c r="D1025" s="1">
        <f>BILANCA!E47</f>
        <v>6145.07</v>
      </c>
      <c r="E1025" s="1">
        <v>0</v>
      </c>
      <c r="F1025" s="1">
        <v>0</v>
      </c>
      <c r="G1025" s="2">
        <f t="shared" si="22"/>
        <v>774.27882</v>
      </c>
      <c r="H1025" s="2">
        <f t="shared" si="19"/>
        <v>0.13999999999941792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261655.67999999999</v>
      </c>
      <c r="D1027" s="1">
        <f>BILANCA!E49</f>
        <v>289353.68</v>
      </c>
      <c r="E1027" s="1">
        <v>0</v>
      </c>
      <c r="F1027" s="1">
        <v>0</v>
      </c>
      <c r="G1027" s="2">
        <f t="shared" si="22"/>
        <v>36975.973759999993</v>
      </c>
      <c r="H1027" s="2">
        <f t="shared" si="19"/>
        <v>0.64000000001396984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220943.75</v>
      </c>
      <c r="D1028" s="1">
        <f>BILANCA!E50</f>
        <v>242026.81</v>
      </c>
      <c r="E1028" s="1">
        <v>0</v>
      </c>
      <c r="F1028" s="1">
        <v>0</v>
      </c>
      <c r="G1028" s="2">
        <f t="shared" si="22"/>
        <v>31724.881649999999</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21304.2</v>
      </c>
      <c r="E1031" s="1">
        <v>0</v>
      </c>
      <c r="F1031" s="1">
        <v>0</v>
      </c>
      <c r="G1031" s="2">
        <f t="shared" si="22"/>
        <v>2045.2032000000002</v>
      </c>
      <c r="H1031" s="2">
        <f t="shared" si="19"/>
        <v>0.2000000000007276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30553.15</v>
      </c>
      <c r="D1032" s="1">
        <f>BILANCA!E54</f>
        <v>11704.93</v>
      </c>
      <c r="E1032" s="1">
        <v>0</v>
      </c>
      <c r="F1032" s="1">
        <v>0</v>
      </c>
      <c r="G1032" s="2">
        <f t="shared" si="22"/>
        <v>2644.1874900000003</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30553.15</v>
      </c>
      <c r="D1033" s="1">
        <f>BILANCA!E55</f>
        <v>33009.129999999997</v>
      </c>
      <c r="E1033" s="1">
        <v>0</v>
      </c>
      <c r="F1033" s="1">
        <v>0</v>
      </c>
      <c r="G1033" s="2">
        <f t="shared" si="22"/>
        <v>4828.5704999999998</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21088.720000000001</v>
      </c>
      <c r="D1034" s="1">
        <f>BILANCA!E56</f>
        <v>21088.720000000001</v>
      </c>
      <c r="E1034" s="1">
        <v>0</v>
      </c>
      <c r="F1034" s="1">
        <v>0</v>
      </c>
      <c r="G1034" s="2">
        <f t="shared" si="22"/>
        <v>3226.5741599999997</v>
      </c>
      <c r="H1034" s="2">
        <f t="shared" si="19"/>
        <v>0.55999999999767169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21088.720000000001</v>
      </c>
      <c r="D1035" s="1">
        <f>BILANCA!E57</f>
        <v>21088.720000000001</v>
      </c>
      <c r="E1035" s="1">
        <v>0</v>
      </c>
      <c r="F1035" s="1">
        <v>0</v>
      </c>
      <c r="G1035" s="2">
        <f t="shared" si="22"/>
        <v>3289.8403200000002</v>
      </c>
      <c r="H1035" s="2">
        <f t="shared" si="19"/>
        <v>0.55999999999767169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507541.49</v>
      </c>
      <c r="D1046" s="1">
        <f>BILANCA!E68</f>
        <v>1075510.8600000001</v>
      </c>
      <c r="E1046" s="1">
        <v>0</v>
      </c>
      <c r="F1046" s="1">
        <v>0</v>
      </c>
      <c r="G1046" s="2">
        <f t="shared" si="22"/>
        <v>167489.48223000002</v>
      </c>
      <c r="H1046" s="2">
        <f t="shared" si="19"/>
        <v>0.62999999988824129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147967.70000000001</v>
      </c>
      <c r="D1047" s="1">
        <f>BILANCA!E69</f>
        <v>319084.15999999997</v>
      </c>
      <c r="E1047" s="1">
        <v>0</v>
      </c>
      <c r="F1047" s="1">
        <v>0</v>
      </c>
      <c r="G1047" s="2">
        <f t="shared" si="22"/>
        <v>50312.705280000002</v>
      </c>
      <c r="H1047" s="2">
        <f t="shared" si="19"/>
        <v>0.4599999999627471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147967.70000000001</v>
      </c>
      <c r="D1048" s="1">
        <f>BILANCA!E70</f>
        <v>319084.15999999997</v>
      </c>
      <c r="E1048" s="1">
        <v>0</v>
      </c>
      <c r="F1048" s="1">
        <v>0</v>
      </c>
      <c r="G1048" s="2">
        <f t="shared" si="22"/>
        <v>51098.8413</v>
      </c>
      <c r="H1048" s="2">
        <f t="shared" si="19"/>
        <v>0.4599999999627471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147967.70000000001</v>
      </c>
      <c r="D1050" s="1">
        <f>BILANCA!E72</f>
        <v>319084.15999999997</v>
      </c>
      <c r="E1050" s="1">
        <v>0</v>
      </c>
      <c r="F1050" s="1">
        <v>0</v>
      </c>
      <c r="G1050" s="2">
        <f t="shared" si="22"/>
        <v>52671.113339999996</v>
      </c>
      <c r="H1050" s="2">
        <f t="shared" si="19"/>
        <v>0.4599999999627471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2312.5100000000002</v>
      </c>
      <c r="E1056" s="1">
        <v>0</v>
      </c>
      <c r="F1056" s="1">
        <v>0</v>
      </c>
      <c r="G1056" s="2">
        <f t="shared" si="22"/>
        <v>337.62646000000001</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2312.5100000000002</v>
      </c>
      <c r="E1064" s="1">
        <v>0</v>
      </c>
      <c r="F1064" s="1">
        <v>0</v>
      </c>
      <c r="G1064" s="2">
        <f t="shared" si="22"/>
        <v>374.62662000000006</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24964.09</v>
      </c>
      <c r="E1065" s="1">
        <v>0</v>
      </c>
      <c r="F1065" s="1">
        <v>0</v>
      </c>
      <c r="G1065" s="2">
        <f t="shared" si="22"/>
        <v>4094.11076</v>
      </c>
      <c r="H1065" s="2">
        <f t="shared" si="19"/>
        <v>9.0000000000145519E-2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27793.03</v>
      </c>
      <c r="D1066" s="1">
        <f>BILANCA!E88</f>
        <v>24964.09</v>
      </c>
      <c r="E1066" s="1">
        <v>0</v>
      </c>
      <c r="F1066" s="1">
        <v>0</v>
      </c>
      <c r="G1066" s="2">
        <f t="shared" si="22"/>
        <v>6450.8604300000006</v>
      </c>
      <c r="H1066" s="2">
        <f t="shared" si="19"/>
        <v>0.11999999999898137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27793.03</v>
      </c>
      <c r="D1067" s="1">
        <f>BILANCA!E89</f>
        <v>24964.09</v>
      </c>
      <c r="E1067" s="1">
        <v>0</v>
      </c>
      <c r="F1067" s="1">
        <v>0</v>
      </c>
      <c r="G1067" s="2">
        <f t="shared" si="22"/>
        <v>6528.5816400000003</v>
      </c>
      <c r="H1067" s="2">
        <f t="shared" si="19"/>
        <v>0.11999999999898137</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27793.03</v>
      </c>
      <c r="D1095" s="1">
        <f>BILANCA!E117</f>
        <v>0</v>
      </c>
      <c r="E1095" s="1">
        <v>0</v>
      </c>
      <c r="F1095" s="1">
        <v>0</v>
      </c>
      <c r="G1095" s="2">
        <f t="shared" si="22"/>
        <v>3112.81936</v>
      </c>
      <c r="H1095" s="2">
        <f t="shared" si="23"/>
        <v>2.9999999998835847E-2</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344229.87</v>
      </c>
      <c r="D1112" s="1">
        <f>BILANCA!E134</f>
        <v>695095.89</v>
      </c>
      <c r="E1112" s="1">
        <v>0</v>
      </c>
      <c r="F1112" s="1">
        <v>0</v>
      </c>
      <c r="G1112" s="2">
        <f t="shared" si="22"/>
        <v>223740.39285</v>
      </c>
      <c r="H1112" s="2">
        <f t="shared" si="23"/>
        <v>0.23999999999068677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695095.89</v>
      </c>
      <c r="D1113" s="1">
        <f>BILANCA!E135</f>
        <v>695095.89</v>
      </c>
      <c r="E1113" s="1">
        <v>0</v>
      </c>
      <c r="F1113" s="1">
        <v>0</v>
      </c>
      <c r="G1113" s="2">
        <f t="shared" si="22"/>
        <v>271087.3971</v>
      </c>
      <c r="H1113" s="2">
        <f t="shared" si="23"/>
        <v>0.21999999997206032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695095.89</v>
      </c>
      <c r="D1117" s="1">
        <f>BILANCA!E139</f>
        <v>695095.89</v>
      </c>
      <c r="E1117" s="1">
        <v>0</v>
      </c>
      <c r="F1117" s="1">
        <v>0</v>
      </c>
      <c r="G1117" s="2">
        <f t="shared" si="22"/>
        <v>279428.54778000002</v>
      </c>
      <c r="H1117" s="2">
        <f t="shared" si="23"/>
        <v>0.21999999997206032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350866.02</v>
      </c>
      <c r="D1123" s="1">
        <f>BILANCA!E145</f>
        <v>0</v>
      </c>
      <c r="E1123" s="1">
        <v>0</v>
      </c>
      <c r="F1123" s="1">
        <v>0</v>
      </c>
      <c r="G1123" s="2">
        <f t="shared" si="22"/>
        <v>49121.242800000007</v>
      </c>
      <c r="H1123" s="2">
        <f t="shared" si="23"/>
        <v>2.0000000018626451E-2</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15343.919999999998</v>
      </c>
      <c r="D1124" s="1">
        <f>BILANCA!E146</f>
        <v>34054.21</v>
      </c>
      <c r="E1124" s="1">
        <v>0</v>
      </c>
      <c r="F1124" s="1">
        <v>0</v>
      </c>
      <c r="G1124" s="2">
        <f t="shared" si="22"/>
        <v>11766.779939999999</v>
      </c>
      <c r="H1124" s="2">
        <f t="shared" si="23"/>
        <v>0.29000000000087311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10816.94</v>
      </c>
      <c r="D1125" s="1">
        <f>BILANCA!E147</f>
        <v>9887.5300000000007</v>
      </c>
      <c r="E1125" s="1">
        <v>0</v>
      </c>
      <c r="F1125" s="1">
        <v>0</v>
      </c>
      <c r="G1125" s="2">
        <f t="shared" si="22"/>
        <v>4344.0640000000003</v>
      </c>
      <c r="H1125" s="2">
        <f t="shared" si="23"/>
        <v>0.52999999999883585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4458.74</v>
      </c>
      <c r="D1136" s="1">
        <f>BILANCA!E158</f>
        <v>11175.28</v>
      </c>
      <c r="E1136" s="1">
        <v>0</v>
      </c>
      <c r="F1136" s="1">
        <v>0</v>
      </c>
      <c r="G1136" s="2">
        <f t="shared" si="22"/>
        <v>4101.8229000000001</v>
      </c>
      <c r="H1136" s="2">
        <f t="shared" si="23"/>
        <v>0.54000000000087311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47894.32</v>
      </c>
      <c r="D1137" s="1">
        <f>BILANCA!E159</f>
        <v>60973.79</v>
      </c>
      <c r="E1137" s="1">
        <v>0</v>
      </c>
      <c r="F1137" s="1">
        <v>0</v>
      </c>
      <c r="G1137" s="2">
        <f t="shared" si="22"/>
        <v>26155.652599999998</v>
      </c>
      <c r="H1137" s="2">
        <f t="shared" si="23"/>
        <v>0.52999999999883585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991.15</v>
      </c>
      <c r="E1138" s="1">
        <v>0</v>
      </c>
      <c r="F1138" s="1">
        <v>0</v>
      </c>
      <c r="G1138" s="2">
        <f t="shared" si="22"/>
        <v>307.25650000000002</v>
      </c>
      <c r="H1138" s="2">
        <f t="shared" si="23"/>
        <v>0.14999999999997726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47826.080000000002</v>
      </c>
      <c r="D1141" s="1">
        <f>BILANCA!E163</f>
        <v>48973.54</v>
      </c>
      <c r="E1141" s="1">
        <v>0</v>
      </c>
      <c r="F1141" s="1">
        <v>0</v>
      </c>
      <c r="G1141" s="2">
        <f t="shared" si="22"/>
        <v>23032.15928</v>
      </c>
      <c r="H1141" s="2">
        <f t="shared" si="23"/>
        <v>0.54000000000087311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5176836.33</v>
      </c>
      <c r="D1152" s="1">
        <f>BILANCA!E175</f>
        <v>6703314.0500000007</v>
      </c>
      <c r="E1152" s="1">
        <v>0</v>
      </c>
      <c r="F1152" s="1">
        <v>0</v>
      </c>
      <c r="G1152" s="2">
        <f t="shared" si="22"/>
        <v>3140605.4886700003</v>
      </c>
      <c r="H1152" s="2">
        <f t="shared" si="23"/>
        <v>0.38000000081956387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149126.79999999999</v>
      </c>
      <c r="D1153" s="1">
        <f>BILANCA!E176</f>
        <v>339196.94999999995</v>
      </c>
      <c r="E1153" s="1">
        <v>0</v>
      </c>
      <c r="F1153" s="1">
        <v>0</v>
      </c>
      <c r="G1153" s="2">
        <f t="shared" si="22"/>
        <v>140678.519</v>
      </c>
      <c r="H1153" s="2">
        <f t="shared" si="23"/>
        <v>0.25000000005820766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28200.04</v>
      </c>
      <c r="D1154" s="1">
        <f>BILANCA!E177</f>
        <v>46012.450000000004</v>
      </c>
      <c r="E1154" s="1">
        <v>0</v>
      </c>
      <c r="F1154" s="1">
        <v>0</v>
      </c>
      <c r="G1154" s="2">
        <f t="shared" si="22"/>
        <v>20558.464740000003</v>
      </c>
      <c r="H1154" s="2">
        <f t="shared" si="23"/>
        <v>0.49000000000523869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6256.97</v>
      </c>
      <c r="D1155" s="1">
        <f>BILANCA!E178</f>
        <v>7180.33</v>
      </c>
      <c r="E1155" s="1">
        <v>0</v>
      </c>
      <c r="F1155" s="1">
        <v>0</v>
      </c>
      <c r="G1155" s="2">
        <f t="shared" si="22"/>
        <v>3546.23236</v>
      </c>
      <c r="H1155" s="2">
        <f t="shared" si="23"/>
        <v>0.35999999999967258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12745.09</v>
      </c>
      <c r="D1156" s="1">
        <f>BILANCA!E179</f>
        <v>27129.57</v>
      </c>
      <c r="E1156" s="1">
        <v>0</v>
      </c>
      <c r="F1156" s="1">
        <v>0</v>
      </c>
      <c r="G1156" s="2">
        <f t="shared" si="22"/>
        <v>11591.73179</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23.2</v>
      </c>
      <c r="D1157" s="1">
        <f>BILANCA!E180</f>
        <v>654.42999999999995</v>
      </c>
      <c r="E1157" s="1">
        <v>0</v>
      </c>
      <c r="F1157" s="1">
        <v>0</v>
      </c>
      <c r="G1157" s="2">
        <f t="shared" si="22"/>
        <v>231.77843999999996</v>
      </c>
      <c r="H1157" s="2">
        <f t="shared" si="23"/>
        <v>0.62999999999994927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634.42999999999995</v>
      </c>
      <c r="E1159" s="1">
        <v>0</v>
      </c>
      <c r="F1159" s="1">
        <v>0</v>
      </c>
      <c r="G1159" s="2">
        <f t="shared" si="22"/>
        <v>223.31935999999996</v>
      </c>
      <c r="H1159" s="2">
        <f t="shared" si="23"/>
        <v>0.42999999999994998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23.2</v>
      </c>
      <c r="D1160" s="1">
        <f>BILANCA!E183</f>
        <v>20</v>
      </c>
      <c r="E1160" s="1">
        <v>0</v>
      </c>
      <c r="F1160" s="1">
        <v>0</v>
      </c>
      <c r="G1160" s="2">
        <f t="shared" si="22"/>
        <v>11.186399999999999</v>
      </c>
      <c r="H1160" s="2">
        <f t="shared" si="23"/>
        <v>0.19999999999999929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9174.7800000000007</v>
      </c>
      <c r="D1163" s="1">
        <f>BILANCA!E186</f>
        <v>7220.06</v>
      </c>
      <c r="E1163" s="1">
        <v>0</v>
      </c>
      <c r="F1163" s="1">
        <v>0</v>
      </c>
      <c r="G1163" s="2">
        <f t="shared" si="22"/>
        <v>4250.6819999999998</v>
      </c>
      <c r="H1163" s="2">
        <f t="shared" si="23"/>
        <v>0.27999999999974534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3828.06</v>
      </c>
      <c r="E1165" s="1">
        <v>0</v>
      </c>
      <c r="F1165" s="1">
        <v>0</v>
      </c>
      <c r="G1165" s="2">
        <f t="shared" si="22"/>
        <v>1393.4138399999999</v>
      </c>
      <c r="H1165" s="2">
        <f t="shared" si="23"/>
        <v>5.999999999994543E-2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86366.3</v>
      </c>
      <c r="D1166" s="1">
        <f>BILANCA!E189</f>
        <v>80754.61</v>
      </c>
      <c r="E1166" s="1">
        <v>0</v>
      </c>
      <c r="F1166" s="1">
        <v>0</v>
      </c>
      <c r="G1166" s="2">
        <f t="shared" si="22"/>
        <v>45361.220159999997</v>
      </c>
      <c r="H1166" s="2">
        <f t="shared" si="23"/>
        <v>0.69000000000232831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34560.46</v>
      </c>
      <c r="D1183" s="1">
        <f>BILANCA!E206</f>
        <v>212429.88999999998</v>
      </c>
      <c r="E1183" s="1">
        <v>0</v>
      </c>
      <c r="F1183" s="1">
        <v>0</v>
      </c>
      <c r="G1183" s="2">
        <f t="shared" si="22"/>
        <v>91884.04800000001</v>
      </c>
      <c r="H1183" s="2">
        <f t="shared" si="23"/>
        <v>0.57000000001426088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34560.46</v>
      </c>
      <c r="D1184" s="1">
        <f>BILANCA!E207</f>
        <v>212429.88999999998</v>
      </c>
      <c r="E1184" s="1">
        <v>0</v>
      </c>
      <c r="F1184" s="1">
        <v>0</v>
      </c>
      <c r="G1184" s="2">
        <f t="shared" si="22"/>
        <v>92343.468240000002</v>
      </c>
      <c r="H1184" s="2">
        <f t="shared" si="23"/>
        <v>0.57000000001426088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212356.49</v>
      </c>
      <c r="E1185" s="1">
        <v>0</v>
      </c>
      <c r="F1185" s="1">
        <v>0</v>
      </c>
      <c r="G1185" s="2">
        <f t="shared" si="22"/>
        <v>85792.021959999998</v>
      </c>
      <c r="H1185" s="2">
        <f t="shared" si="23"/>
        <v>0.48999999999068677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34560.46</v>
      </c>
      <c r="D1194" s="1">
        <f>BILANCA!E217</f>
        <v>73.400000000000006</v>
      </c>
      <c r="E1194" s="1">
        <v>0</v>
      </c>
      <c r="F1194" s="1">
        <v>0</v>
      </c>
      <c r="G1194" s="2">
        <f t="shared" si="22"/>
        <v>7323.2318599999999</v>
      </c>
      <c r="H1194" s="2">
        <f t="shared" si="23"/>
        <v>0.85999999999913257</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5027709.53</v>
      </c>
      <c r="D1214" s="1">
        <f>BILANCA!E237</f>
        <v>6364117.1000000006</v>
      </c>
      <c r="E1214" s="1">
        <v>0</v>
      </c>
      <c r="F1214" s="1">
        <v>0</v>
      </c>
      <c r="G1214" s="2">
        <f t="shared" si="22"/>
        <v>4101623.0016300003</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4978964.25</v>
      </c>
      <c r="D1215" s="1">
        <f>BILANCA!E238</f>
        <v>6135433.2800000003</v>
      </c>
      <c r="E1215" s="1">
        <v>0</v>
      </c>
      <c r="F1215" s="1">
        <v>0</v>
      </c>
      <c r="G1215" s="2">
        <f t="shared" si="22"/>
        <v>4001960.74792</v>
      </c>
      <c r="H1215" s="2">
        <f t="shared" si="23"/>
        <v>0.53000000026077032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5013524.71</v>
      </c>
      <c r="D1216" s="1">
        <f>BILANCA!E239</f>
        <v>6347863.1699999999</v>
      </c>
      <c r="E1216" s="1">
        <v>0</v>
      </c>
      <c r="F1216" s="1">
        <v>0</v>
      </c>
      <c r="G1216" s="2">
        <f t="shared" si="22"/>
        <v>4126255.4946499998</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5013524.71</v>
      </c>
      <c r="D1217" s="1">
        <f>BILANCA!E240</f>
        <v>6322899.0800000001</v>
      </c>
      <c r="E1217" s="1">
        <v>0</v>
      </c>
      <c r="F1217" s="1">
        <v>0</v>
      </c>
      <c r="G1217" s="2">
        <f t="shared" si="22"/>
        <v>4132281.5515800007</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24964.09</v>
      </c>
      <c r="E1218" s="1">
        <v>0</v>
      </c>
      <c r="F1218" s="1">
        <v>0</v>
      </c>
      <c r="G1218" s="2">
        <f t="shared" si="22"/>
        <v>11733.122299999999</v>
      </c>
      <c r="H1218" s="2">
        <f t="shared" si="23"/>
        <v>9.0000000000145519E-2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34560.46</v>
      </c>
      <c r="D1219" s="1">
        <f>BILANCA!E242</f>
        <v>212429.88999999998</v>
      </c>
      <c r="E1219" s="1">
        <v>0</v>
      </c>
      <c r="F1219" s="1">
        <v>0</v>
      </c>
      <c r="G1219" s="2">
        <f t="shared" si="22"/>
        <v>108423.17663999999</v>
      </c>
      <c r="H1219" s="2">
        <f t="shared" si="23"/>
        <v>0.57000000001426088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34560.46</v>
      </c>
      <c r="D1220" s="1">
        <f>BILANCA!E243</f>
        <v>73.400000000000006</v>
      </c>
      <c r="E1220" s="1">
        <v>0</v>
      </c>
      <c r="F1220" s="1">
        <v>0</v>
      </c>
      <c r="G1220" s="2">
        <f t="shared" si="22"/>
        <v>8225.6206199999997</v>
      </c>
      <c r="H1220" s="2">
        <f t="shared" si="23"/>
        <v>0.85999999999913257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212356.49</v>
      </c>
      <c r="E1221" s="1">
        <v>0</v>
      </c>
      <c r="F1221" s="1">
        <v>0</v>
      </c>
      <c r="G1221" s="2">
        <f t="shared" si="22"/>
        <v>101081.68923999999</v>
      </c>
      <c r="H1221" s="2">
        <f t="shared" si="23"/>
        <v>0.48999999999068677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33401.360000000102</v>
      </c>
      <c r="D1222" s="1">
        <f>BILANCA!E245</f>
        <v>194629.61</v>
      </c>
      <c r="E1222" s="1">
        <v>0</v>
      </c>
      <c r="F1222" s="1">
        <v>0</v>
      </c>
      <c r="G1222" s="2">
        <f t="shared" si="22"/>
        <v>101015.87862</v>
      </c>
      <c r="H1222" s="2">
        <f t="shared" si="23"/>
        <v>0.75000000011641532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906423.77</v>
      </c>
      <c r="D1223" s="1">
        <f>BILANCA!E246</f>
        <v>550292.87</v>
      </c>
      <c r="E1223" s="1">
        <v>0</v>
      </c>
      <c r="F1223" s="1">
        <v>0</v>
      </c>
      <c r="G1223" s="2">
        <f t="shared" si="22"/>
        <v>481682.28239999997</v>
      </c>
      <c r="H1223" s="2">
        <f t="shared" si="23"/>
        <v>0.35999999998603016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906423.77</v>
      </c>
      <c r="D1224" s="1">
        <f>BILANCA!E247</f>
        <v>369594.5</v>
      </c>
      <c r="E1224" s="1">
        <v>0</v>
      </c>
      <c r="F1224" s="1">
        <v>0</v>
      </c>
      <c r="G1224" s="2">
        <f t="shared" si="22"/>
        <v>396592.67757</v>
      </c>
      <c r="H1224" s="2">
        <f t="shared" si="23"/>
        <v>0.72999999998137355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180698.37</v>
      </c>
      <c r="E1226" s="1">
        <v>0</v>
      </c>
      <c r="F1226" s="1">
        <v>0</v>
      </c>
      <c r="G1226" s="2">
        <f t="shared" si="22"/>
        <v>87819.407819999993</v>
      </c>
      <c r="H1226" s="2">
        <f t="shared" si="23"/>
        <v>0.36999999999534339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873022.40999999992</v>
      </c>
      <c r="D1227" s="1">
        <f>BILANCA!E250</f>
        <v>355663.26</v>
      </c>
      <c r="E1227" s="1">
        <v>0</v>
      </c>
      <c r="F1227" s="1">
        <v>0</v>
      </c>
      <c r="G1227" s="2">
        <f t="shared" si="22"/>
        <v>386581.13891999994</v>
      </c>
      <c r="H1227" s="2">
        <f t="shared" si="23"/>
        <v>0.66999999992549419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401033.19</v>
      </c>
      <c r="D1229" s="1">
        <f>BILANCA!E252</f>
        <v>355663.26</v>
      </c>
      <c r="E1229" s="1">
        <v>0</v>
      </c>
      <c r="F1229" s="1">
        <v>0</v>
      </c>
      <c r="G1229" s="2">
        <f t="shared" si="22"/>
        <v>273640.48865999997</v>
      </c>
      <c r="H1229" s="2">
        <f t="shared" si="23"/>
        <v>0.45000000001164153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471989.22</v>
      </c>
      <c r="D1230" s="1">
        <f>BILANCA!E253</f>
        <v>0</v>
      </c>
      <c r="E1230" s="1">
        <v>0</v>
      </c>
      <c r="F1230" s="1">
        <v>0</v>
      </c>
      <c r="G1230" s="2">
        <f t="shared" si="22"/>
        <v>116581.33734</v>
      </c>
      <c r="H1230" s="2">
        <f t="shared" si="23"/>
        <v>0.21999999997206032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15343.92</v>
      </c>
      <c r="D1232" s="1">
        <f>BILANCA!E255</f>
        <v>34054.21</v>
      </c>
      <c r="E1232" s="1">
        <v>0</v>
      </c>
      <c r="F1232" s="1">
        <v>0</v>
      </c>
      <c r="G1232" s="2">
        <f t="shared" si="22"/>
        <v>20779.632659999999</v>
      </c>
      <c r="H1232" s="2">
        <f t="shared" si="23"/>
        <v>0.28999999999905413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448572.06</v>
      </c>
      <c r="D1236" s="1">
        <f>BILANCA!E259</f>
        <v>1836655.96</v>
      </c>
      <c r="E1236" s="1">
        <v>0</v>
      </c>
      <c r="F1236" s="1">
        <v>0</v>
      </c>
      <c r="G1236" s="2">
        <f t="shared" si="22"/>
        <v>1042836.64694</v>
      </c>
      <c r="H1236" s="2">
        <f t="shared" si="23"/>
        <v>0.1000000000349246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448572.06</v>
      </c>
      <c r="D1237" s="1">
        <f>BILANCA!E260</f>
        <v>1836655.96</v>
      </c>
      <c r="E1237" s="1">
        <v>0</v>
      </c>
      <c r="F1237" s="1">
        <v>0</v>
      </c>
      <c r="G1237" s="2">
        <f t="shared" si="22"/>
        <v>1046958.53092</v>
      </c>
      <c r="H1237" s="2">
        <f t="shared" si="23"/>
        <v>0.1000000000349246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27793.03</v>
      </c>
      <c r="D1238" s="1">
        <f>BILANCA!E262</f>
        <v>24964.09</v>
      </c>
      <c r="E1238" s="1">
        <v>0</v>
      </c>
      <c r="F1238" s="1">
        <v>0</v>
      </c>
      <c r="G1238" s="2">
        <f t="shared" si="22"/>
        <v>19818.90855</v>
      </c>
      <c r="H1238" s="2">
        <f t="shared" si="23"/>
        <v>0.11999999999898137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60011.65</v>
      </c>
      <c r="D1240" s="1">
        <f>BILANCA!E264</f>
        <v>78233.289999999994</v>
      </c>
      <c r="E1240" s="1">
        <v>0</v>
      </c>
      <c r="F1240" s="1">
        <v>0</v>
      </c>
      <c r="G1240" s="2">
        <f t="shared" si="22"/>
        <v>55634.90511</v>
      </c>
      <c r="H1240" s="2">
        <f t="shared" si="23"/>
        <v>0.63999999999214197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3158.35</v>
      </c>
      <c r="D1241" s="1">
        <f>BILANCA!E265</f>
        <v>4794.46</v>
      </c>
      <c r="E1241" s="1">
        <v>0</v>
      </c>
      <c r="F1241" s="1">
        <v>0</v>
      </c>
      <c r="G1241" s="2">
        <f t="shared" si="22"/>
        <v>3288.7956600000002</v>
      </c>
      <c r="H1241" s="2">
        <f t="shared" si="23"/>
        <v>0.80999999999994543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2312.5100000000002</v>
      </c>
      <c r="E1247" s="1">
        <v>0</v>
      </c>
      <c r="F1247" s="1">
        <v>0</v>
      </c>
      <c r="G1247" s="2">
        <f t="shared" si="24"/>
        <v>1221.0052800000001</v>
      </c>
      <c r="H1247" s="2">
        <f t="shared" si="23"/>
        <v>0.48999999999978172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10860.36</v>
      </c>
      <c r="D1263" s="1">
        <f>BILANCA!E287</f>
        <v>2293.2600000000002</v>
      </c>
      <c r="E1263" s="1">
        <v>0</v>
      </c>
      <c r="F1263" s="1">
        <v>0</v>
      </c>
      <c r="G1263" s="2">
        <f t="shared" si="24"/>
        <v>4325.126400000001</v>
      </c>
      <c r="H1263" s="2">
        <f t="shared" si="23"/>
        <v>0.62000000000080036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17339.68</v>
      </c>
      <c r="D1264" s="1">
        <f>BILANCA!E288</f>
        <v>43719.19</v>
      </c>
      <c r="E1264" s="1">
        <v>0</v>
      </c>
      <c r="F1264" s="1">
        <v>0</v>
      </c>
      <c r="G1264" s="2">
        <f t="shared" si="24"/>
        <v>29442.634860000006</v>
      </c>
      <c r="H1264" s="2">
        <f t="shared" si="23"/>
        <v>0.51000000000203727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13705.14</v>
      </c>
      <c r="D1265" s="1">
        <f>BILANCA!E289</f>
        <v>42899.4</v>
      </c>
      <c r="E1265" s="1">
        <v>0</v>
      </c>
      <c r="F1265" s="1">
        <v>0</v>
      </c>
      <c r="G1265" s="2">
        <f t="shared" si="24"/>
        <v>28060.111079999999</v>
      </c>
      <c r="H1265" s="2">
        <f t="shared" si="23"/>
        <v>0.54000000000087311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72661.16</v>
      </c>
      <c r="D1266" s="1">
        <f>BILANCA!E290</f>
        <v>37855.21</v>
      </c>
      <c r="E1266" s="1">
        <v>0</v>
      </c>
      <c r="F1266" s="1">
        <v>0</v>
      </c>
      <c r="G1266" s="2">
        <f t="shared" si="24"/>
        <v>41989.157139999996</v>
      </c>
      <c r="H1266" s="2">
        <f t="shared" si="23"/>
        <v>0.37000000000261934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34560.46</v>
      </c>
      <c r="D1270" s="1">
        <f>BILANCA!E294</f>
        <v>212429.89</v>
      </c>
      <c r="E1270" s="1">
        <v>0</v>
      </c>
      <c r="F1270" s="1">
        <v>0</v>
      </c>
      <c r="G1270" s="2">
        <f t="shared" si="24"/>
        <v>131853.60887999999</v>
      </c>
      <c r="H1270" s="2">
        <f t="shared" si="23"/>
        <v>0.56999999998515705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189098.46000000002</v>
      </c>
      <c r="D1299" s="6">
        <f>'RAS-funkcijski'!E5</f>
        <v>211376.16999999998</v>
      </c>
      <c r="E1299" s="6">
        <v>0</v>
      </c>
      <c r="F1299" s="6">
        <v>0</v>
      </c>
      <c r="G1299" s="7">
        <f t="shared" si="24"/>
        <v>611.85080000000005</v>
      </c>
      <c r="H1299" s="7">
        <f t="shared" si="23"/>
        <v>0.63000000000465661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45788.759999999995</v>
      </c>
      <c r="D1300" s="1">
        <f>'RAS-funkcijski'!E6</f>
        <v>45498.740000000005</v>
      </c>
      <c r="E1300" s="1">
        <v>0</v>
      </c>
      <c r="F1300" s="1">
        <v>0</v>
      </c>
      <c r="G1300" s="2">
        <f t="shared" si="24"/>
        <v>273.57248000000004</v>
      </c>
      <c r="H1300" s="2">
        <f t="shared" si="23"/>
        <v>0.5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43728.77</v>
      </c>
      <c r="D1301" s="1">
        <f>'RAS-funkcijski'!E7</f>
        <v>40487.01</v>
      </c>
      <c r="E1301" s="1">
        <v>0</v>
      </c>
      <c r="F1301" s="1">
        <v>0</v>
      </c>
      <c r="G1301" s="2">
        <f t="shared" si="24"/>
        <v>374.10837000000004</v>
      </c>
      <c r="H1301" s="2">
        <f t="shared" si="23"/>
        <v>0.24000000000523869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2059.9899999999998</v>
      </c>
      <c r="D1302" s="1">
        <f>'RAS-funkcijski'!E8</f>
        <v>5011.7299999999996</v>
      </c>
      <c r="E1302" s="1">
        <v>0</v>
      </c>
      <c r="F1302" s="1">
        <v>0</v>
      </c>
      <c r="G1302" s="2">
        <f t="shared" si="24"/>
        <v>48.333799999999997</v>
      </c>
      <c r="H1302" s="2">
        <f t="shared" si="23"/>
        <v>0.28000000000065484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143309.70000000001</v>
      </c>
      <c r="D1307" s="1">
        <f>'RAS-funkcijski'!E13</f>
        <v>165877.43</v>
      </c>
      <c r="E1307" s="1">
        <v>0</v>
      </c>
      <c r="F1307" s="1">
        <v>0</v>
      </c>
      <c r="G1307" s="2">
        <f t="shared" si="24"/>
        <v>4275.5810399999991</v>
      </c>
      <c r="H1307" s="2">
        <f t="shared" si="23"/>
        <v>0.72999999998137355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109855.63</v>
      </c>
      <c r="D1308" s="1">
        <f>'RAS-funkcijski'!E14</f>
        <v>125020.5</v>
      </c>
      <c r="E1308" s="1">
        <v>0</v>
      </c>
      <c r="F1308" s="1">
        <v>0</v>
      </c>
      <c r="G1308" s="2">
        <f t="shared" si="24"/>
        <v>3598.9663</v>
      </c>
      <c r="H1308" s="2">
        <f t="shared" si="23"/>
        <v>0.86999999999534339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33454.07</v>
      </c>
      <c r="D1310" s="1">
        <f>'RAS-funkcijski'!E16</f>
        <v>40856.93</v>
      </c>
      <c r="E1310" s="1">
        <v>0</v>
      </c>
      <c r="F1310" s="1">
        <v>0</v>
      </c>
      <c r="G1310" s="2">
        <f t="shared" si="24"/>
        <v>1382.0151599999999</v>
      </c>
      <c r="H1310" s="2">
        <f t="shared" si="23"/>
        <v>0.13999999999941792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28633.88</v>
      </c>
      <c r="D1322" s="1">
        <f>'RAS-funkcijski'!E28</f>
        <v>22681.57</v>
      </c>
      <c r="E1322" s="1">
        <v>0</v>
      </c>
      <c r="F1322" s="1">
        <v>0</v>
      </c>
      <c r="G1322" s="2">
        <f t="shared" si="24"/>
        <v>1775.92848</v>
      </c>
      <c r="H1322" s="2">
        <f t="shared" si="23"/>
        <v>0.5499999999992724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28633.88</v>
      </c>
      <c r="D1324" s="1">
        <f>'RAS-funkcijski'!E30</f>
        <v>22681.57</v>
      </c>
      <c r="E1324" s="1">
        <v>0</v>
      </c>
      <c r="F1324" s="1">
        <v>0</v>
      </c>
      <c r="G1324" s="2">
        <f t="shared" si="24"/>
        <v>1923.9225200000001</v>
      </c>
      <c r="H1324" s="2">
        <f t="shared" si="23"/>
        <v>0.5499999999992724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192778.81</v>
      </c>
      <c r="D1329" s="1">
        <f>'RAS-funkcijski'!E35</f>
        <v>277771.56</v>
      </c>
      <c r="E1329" s="1">
        <v>0</v>
      </c>
      <c r="F1329" s="1">
        <v>0</v>
      </c>
      <c r="G1329" s="2">
        <f t="shared" si="24"/>
        <v>23197.97983</v>
      </c>
      <c r="H1329" s="2">
        <f t="shared" si="23"/>
        <v>0.63000000000465661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2455.14</v>
      </c>
      <c r="D1330" s="1">
        <f>'RAS-funkcijski'!E36</f>
        <v>3359.54</v>
      </c>
      <c r="E1330" s="1">
        <v>0</v>
      </c>
      <c r="F1330" s="1">
        <v>0</v>
      </c>
      <c r="G1330" s="2">
        <f t="shared" si="24"/>
        <v>293.57504</v>
      </c>
      <c r="H1330" s="2">
        <f t="shared" si="23"/>
        <v>0.59999999999990905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2455.14</v>
      </c>
      <c r="D1332" s="1">
        <f>'RAS-funkcijski'!E38</f>
        <v>3359.54</v>
      </c>
      <c r="E1332" s="1">
        <v>0</v>
      </c>
      <c r="F1332" s="1">
        <v>0</v>
      </c>
      <c r="G1332" s="2">
        <f t="shared" si="24"/>
        <v>311.92348000000004</v>
      </c>
      <c r="H1332" s="2">
        <f t="shared" si="23"/>
        <v>0.59999999999990905</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164773.71</v>
      </c>
      <c r="D1348" s="1">
        <f>'RAS-funkcijski'!E54</f>
        <v>237614.84</v>
      </c>
      <c r="E1348" s="1">
        <v>0</v>
      </c>
      <c r="F1348" s="1">
        <v>0</v>
      </c>
      <c r="G1348" s="2">
        <f t="shared" si="24"/>
        <v>32000.1695</v>
      </c>
      <c r="H1348" s="2">
        <f t="shared" si="27"/>
        <v>0.45000000001164153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155246.51999999999</v>
      </c>
      <c r="D1349" s="1">
        <f>'RAS-funkcijski'!E55</f>
        <v>188197.91</v>
      </c>
      <c r="E1349" s="1">
        <v>0</v>
      </c>
      <c r="F1349" s="1">
        <v>0</v>
      </c>
      <c r="G1349" s="2">
        <f t="shared" si="24"/>
        <v>27113.759339999997</v>
      </c>
      <c r="H1349" s="2">
        <f t="shared" si="27"/>
        <v>0.57000000000698492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9527.19</v>
      </c>
      <c r="D1353" s="1">
        <f>'RAS-funkcijski'!E59</f>
        <v>49416.93</v>
      </c>
      <c r="E1353" s="1">
        <v>0</v>
      </c>
      <c r="F1353" s="1">
        <v>0</v>
      </c>
      <c r="G1353" s="2">
        <f t="shared" si="24"/>
        <v>5959.8577500000001</v>
      </c>
      <c r="H1353" s="2">
        <f t="shared" si="27"/>
        <v>0.26000000000021828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25549.96</v>
      </c>
      <c r="D1355" s="1">
        <f>'RAS-funkcijski'!E61</f>
        <v>36797.18</v>
      </c>
      <c r="E1355" s="1">
        <v>0</v>
      </c>
      <c r="F1355" s="1">
        <v>0</v>
      </c>
      <c r="G1355" s="2">
        <f t="shared" si="24"/>
        <v>5651.22624</v>
      </c>
      <c r="H1355" s="2">
        <f t="shared" si="27"/>
        <v>0.22000000000116415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25549.96</v>
      </c>
      <c r="D1358" s="1">
        <f>'RAS-funkcijski'!E64</f>
        <v>36797.18</v>
      </c>
      <c r="E1358" s="1">
        <v>0</v>
      </c>
      <c r="F1358" s="1">
        <v>0</v>
      </c>
      <c r="G1358" s="2">
        <f t="shared" si="24"/>
        <v>5948.6591999999991</v>
      </c>
      <c r="H1358" s="2">
        <f t="shared" si="27"/>
        <v>0.22000000000116415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28544.57</v>
      </c>
      <c r="D1369" s="1">
        <f>'RAS-funkcijski'!E75</f>
        <v>32908.15</v>
      </c>
      <c r="E1369" s="1">
        <v>0</v>
      </c>
      <c r="F1369" s="1">
        <v>0</v>
      </c>
      <c r="G1369" s="2">
        <f t="shared" si="24"/>
        <v>6699.6217699999997</v>
      </c>
      <c r="H1369" s="2">
        <f t="shared" si="27"/>
        <v>0.58000000000174623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28544.57</v>
      </c>
      <c r="D1375" s="1">
        <f>'RAS-funkcijski'!E81</f>
        <v>32908.15</v>
      </c>
      <c r="E1375" s="1">
        <v>0</v>
      </c>
      <c r="F1375" s="1">
        <v>0</v>
      </c>
      <c r="G1375" s="2">
        <f t="shared" si="24"/>
        <v>7265.7869899999996</v>
      </c>
      <c r="H1375" s="2">
        <f t="shared" si="27"/>
        <v>0.58000000000174623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368464.09</v>
      </c>
      <c r="D1376" s="1">
        <f>'RAS-funkcijski'!E82</f>
        <v>1068248.5499999998</v>
      </c>
      <c r="E1376" s="1">
        <v>0</v>
      </c>
      <c r="F1376" s="1">
        <v>0</v>
      </c>
      <c r="G1376" s="2">
        <f t="shared" si="24"/>
        <v>195386.97281999997</v>
      </c>
      <c r="H1376" s="2">
        <f t="shared" si="27"/>
        <v>0.54000000021187589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289658.65000000002</v>
      </c>
      <c r="D1378" s="1">
        <f>'RAS-funkcijski'!E84</f>
        <v>989753.2</v>
      </c>
      <c r="E1378" s="1">
        <v>0</v>
      </c>
      <c r="F1378" s="1">
        <v>0</v>
      </c>
      <c r="G1378" s="2">
        <f t="shared" si="24"/>
        <v>181533.204</v>
      </c>
      <c r="H1378" s="2">
        <f t="shared" si="27"/>
        <v>0.54999999993015081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9039.69</v>
      </c>
      <c r="D1380" s="1">
        <f>'RAS-funkcijski'!E86</f>
        <v>19097.07</v>
      </c>
      <c r="E1380" s="1">
        <v>0</v>
      </c>
      <c r="F1380" s="1">
        <v>0</v>
      </c>
      <c r="G1380" s="2">
        <f t="shared" si="24"/>
        <v>3873.1740600000003</v>
      </c>
      <c r="H1380" s="2">
        <f t="shared" si="27"/>
        <v>0.37999999999919964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69765.75</v>
      </c>
      <c r="D1381" s="1">
        <f>'RAS-funkcijski'!E87</f>
        <v>59398.28</v>
      </c>
      <c r="E1381" s="1">
        <v>0</v>
      </c>
      <c r="F1381" s="1">
        <v>0</v>
      </c>
      <c r="G1381" s="2">
        <f t="shared" si="24"/>
        <v>15650.671730000002</v>
      </c>
      <c r="H1381" s="2">
        <f t="shared" si="27"/>
        <v>0.52999999999883585</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61777.97</v>
      </c>
      <c r="D1401" s="1">
        <f>'RAS-funkcijski'!E107</f>
        <v>161246.68999999997</v>
      </c>
      <c r="E1401" s="1">
        <v>0</v>
      </c>
      <c r="F1401" s="1">
        <v>0</v>
      </c>
      <c r="G1401" s="2">
        <f t="shared" si="24"/>
        <v>39579.949049999996</v>
      </c>
      <c r="H1401" s="2">
        <f t="shared" si="27"/>
        <v>0.34000000002561137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44584.08</v>
      </c>
      <c r="D1402" s="1">
        <f>'RAS-funkcijski'!E108</f>
        <v>128667.99</v>
      </c>
      <c r="E1402" s="1">
        <v>0</v>
      </c>
      <c r="F1402" s="1">
        <v>0</v>
      </c>
      <c r="G1402" s="2">
        <f t="shared" si="24"/>
        <v>31399.686240000003</v>
      </c>
      <c r="H1402" s="2">
        <f t="shared" si="27"/>
        <v>8.999999999650754E-2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9290.6</v>
      </c>
      <c r="D1403" s="1">
        <f>'RAS-funkcijski'!E109</f>
        <v>9300</v>
      </c>
      <c r="E1403" s="1">
        <v>0</v>
      </c>
      <c r="F1403" s="1">
        <v>0</v>
      </c>
      <c r="G1403" s="2">
        <f t="shared" si="24"/>
        <v>2928.5129999999999</v>
      </c>
      <c r="H1403" s="2">
        <f t="shared" si="27"/>
        <v>0.3999999999996362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2588.09</v>
      </c>
      <c r="D1405" s="1">
        <f>'RAS-funkcijski'!E111</f>
        <v>12392.93</v>
      </c>
      <c r="E1405" s="1">
        <v>0</v>
      </c>
      <c r="F1405" s="1">
        <v>0</v>
      </c>
      <c r="G1405" s="2">
        <f t="shared" si="24"/>
        <v>2929.0126500000001</v>
      </c>
      <c r="H1405" s="2">
        <f t="shared" si="27"/>
        <v>0.15999999999985448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5315.2</v>
      </c>
      <c r="D1407" s="1">
        <f>'RAS-funkcijski'!E113</f>
        <v>10885.77</v>
      </c>
      <c r="E1407" s="1">
        <v>0</v>
      </c>
      <c r="F1407" s="1">
        <v>0</v>
      </c>
      <c r="G1407" s="2">
        <f t="shared" si="24"/>
        <v>2952.4546600000003</v>
      </c>
      <c r="H1407" s="2">
        <f t="shared" si="27"/>
        <v>0.42999999999938154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184752.05</v>
      </c>
      <c r="D1408" s="1">
        <f>'RAS-funkcijski'!E114</f>
        <v>179544.78</v>
      </c>
      <c r="E1408" s="1">
        <v>0</v>
      </c>
      <c r="F1408" s="1">
        <v>0</v>
      </c>
      <c r="G1408" s="2">
        <f t="shared" si="24"/>
        <v>59822.577100000002</v>
      </c>
      <c r="H1408" s="2">
        <f t="shared" si="27"/>
        <v>0.26999999998952262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173603.33</v>
      </c>
      <c r="D1409" s="1">
        <f>'RAS-funkcijski'!E115</f>
        <v>170387.34</v>
      </c>
      <c r="E1409" s="1">
        <v>0</v>
      </c>
      <c r="F1409" s="1">
        <v>0</v>
      </c>
      <c r="G1409" s="2">
        <f t="shared" si="24"/>
        <v>57095.959109999996</v>
      </c>
      <c r="H1409" s="2">
        <f t="shared" si="27"/>
        <v>0.66999999998370185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161432.29999999999</v>
      </c>
      <c r="D1410" s="1">
        <f>'RAS-funkcijski'!E116</f>
        <v>162048.99</v>
      </c>
      <c r="E1410" s="1">
        <v>0</v>
      </c>
      <c r="F1410" s="1">
        <v>0</v>
      </c>
      <c r="G1410" s="2">
        <f t="shared" si="24"/>
        <v>54379.391360000001</v>
      </c>
      <c r="H1410" s="2">
        <f t="shared" si="27"/>
        <v>0.30999999999767169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12171.03</v>
      </c>
      <c r="D1411" s="1">
        <f>'RAS-funkcijski'!E117</f>
        <v>8338.35</v>
      </c>
      <c r="E1411" s="1">
        <v>0</v>
      </c>
      <c r="F1411" s="1">
        <v>0</v>
      </c>
      <c r="G1411" s="2">
        <f t="shared" si="24"/>
        <v>3259.79349</v>
      </c>
      <c r="H1411" s="2">
        <f t="shared" si="27"/>
        <v>0.38000000000101863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11148.72</v>
      </c>
      <c r="D1416" s="1">
        <f>'RAS-funkcijski'!E122</f>
        <v>9157.44</v>
      </c>
      <c r="E1416" s="1">
        <v>0</v>
      </c>
      <c r="F1416" s="1">
        <v>0</v>
      </c>
      <c r="G1416" s="2">
        <f t="shared" si="24"/>
        <v>3476.7047999999995</v>
      </c>
      <c r="H1416" s="2">
        <f t="shared" si="27"/>
        <v>0.72000000000116415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11148.72</v>
      </c>
      <c r="D1417" s="1">
        <f>'RAS-funkcijski'!E123</f>
        <v>9157.44</v>
      </c>
      <c r="E1417" s="1">
        <v>0</v>
      </c>
      <c r="F1417" s="1">
        <v>0</v>
      </c>
      <c r="G1417" s="2">
        <f t="shared" si="24"/>
        <v>3506.1683999999996</v>
      </c>
      <c r="H1417" s="2">
        <f t="shared" si="27"/>
        <v>0.72000000000116415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85516.510000000009</v>
      </c>
      <c r="D1423" s="1">
        <f>'RAS-funkcijski'!E129</f>
        <v>223560.14</v>
      </c>
      <c r="E1423" s="1">
        <v>0</v>
      </c>
      <c r="F1423" s="1">
        <v>0</v>
      </c>
      <c r="G1423" s="2">
        <f t="shared" si="24"/>
        <v>66579.598750000005</v>
      </c>
      <c r="H1423" s="2">
        <f t="shared" si="27"/>
        <v>0.63000000000465661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69755.240000000005</v>
      </c>
      <c r="E1427" s="1">
        <v>0</v>
      </c>
      <c r="F1427" s="1">
        <v>0</v>
      </c>
      <c r="G1427" s="2">
        <f t="shared" si="24"/>
        <v>17996.851920000001</v>
      </c>
      <c r="H1427" s="2">
        <f t="shared" si="27"/>
        <v>0.24000000000523869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61864.97</v>
      </c>
      <c r="D1429" s="1">
        <f>'RAS-funkcijski'!E135</f>
        <v>18382.11</v>
      </c>
      <c r="E1429" s="1">
        <v>0</v>
      </c>
      <c r="F1429" s="1">
        <v>0</v>
      </c>
      <c r="G1429" s="2">
        <f t="shared" si="24"/>
        <v>12920.423890000002</v>
      </c>
      <c r="H1429" s="2">
        <f t="shared" si="27"/>
        <v>0.13999999999941792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14504.99</v>
      </c>
      <c r="D1431" s="1">
        <f>'RAS-funkcijski'!E137</f>
        <v>13113.4</v>
      </c>
      <c r="E1431" s="1">
        <v>0</v>
      </c>
      <c r="F1431" s="1">
        <v>0</v>
      </c>
      <c r="G1431" s="2">
        <f t="shared" si="24"/>
        <v>5417.3280700000005</v>
      </c>
      <c r="H1431" s="2">
        <f t="shared" si="27"/>
        <v>0.40999999999985448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111500</v>
      </c>
      <c r="E1432" s="1">
        <v>0</v>
      </c>
      <c r="F1432" s="1">
        <v>0</v>
      </c>
      <c r="G1432" s="2">
        <f t="shared" si="24"/>
        <v>29882</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9146.5499999999993</v>
      </c>
      <c r="D1434" s="1">
        <f>'RAS-funkcijski'!E140</f>
        <v>10809.39</v>
      </c>
      <c r="E1434" s="1">
        <v>0</v>
      </c>
      <c r="F1434" s="1">
        <v>0</v>
      </c>
      <c r="G1434" s="2">
        <f t="shared" si="24"/>
        <v>4184.0848800000003</v>
      </c>
      <c r="H1434" s="2">
        <f t="shared" si="27"/>
        <v>0.84000000000014552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1139566.3400000001</v>
      </c>
      <c r="D1435" s="13">
        <f>'RAS-funkcijski'!E141</f>
        <v>2177337.61</v>
      </c>
      <c r="E1435" s="13">
        <v>0</v>
      </c>
      <c r="F1435" s="13">
        <v>0</v>
      </c>
      <c r="G1435" s="14">
        <f t="shared" si="24"/>
        <v>752711.09372</v>
      </c>
      <c r="H1435" s="14">
        <f t="shared" si="27"/>
        <v>0.73000000021420419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1365.89</v>
      </c>
      <c r="D1436" s="6">
        <f>'P-VRIO'!E5</f>
        <v>283.47000000000003</v>
      </c>
      <c r="E1436" s="6">
        <v>0</v>
      </c>
      <c r="F1436" s="6">
        <v>0</v>
      </c>
      <c r="G1436" s="7">
        <f t="shared" si="24"/>
        <v>1.93283</v>
      </c>
      <c r="H1436" s="7">
        <f t="shared" si="27"/>
        <v>0.57999999999992724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1365.89</v>
      </c>
      <c r="D1453" s="1">
        <f>'P-VRIO'!E22</f>
        <v>283.47000000000003</v>
      </c>
      <c r="E1453" s="1">
        <v>0</v>
      </c>
      <c r="F1453" s="1">
        <v>0</v>
      </c>
      <c r="G1453" s="2">
        <f t="shared" si="24"/>
        <v>34.790939999999999</v>
      </c>
      <c r="H1453" s="2">
        <f t="shared" si="27"/>
        <v>0.57999999999992724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1365.89</v>
      </c>
      <c r="D1454" s="1">
        <f>'P-VRIO'!E23</f>
        <v>0</v>
      </c>
      <c r="E1454" s="1">
        <v>0</v>
      </c>
      <c r="F1454" s="1">
        <v>0</v>
      </c>
      <c r="G1454" s="2">
        <f t="shared" si="24"/>
        <v>25.951910000000002</v>
      </c>
      <c r="H1454" s="2">
        <f t="shared" si="27"/>
        <v>0.10999999999989996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0</v>
      </c>
      <c r="E1456" s="1">
        <v>0</v>
      </c>
      <c r="F1456" s="1">
        <v>0</v>
      </c>
      <c r="G1456" s="2">
        <f t="shared" si="24"/>
        <v>28.683690000000002</v>
      </c>
      <c r="H1456" s="2">
        <f t="shared" si="27"/>
        <v>0.10999999999989996</v>
      </c>
      <c r="I1456" s="10">
        <f t="shared" si="30"/>
        <v>3.1552058999971306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283.47000000000003</v>
      </c>
      <c r="E1461" s="1">
        <v>0</v>
      </c>
      <c r="F1461" s="1">
        <v>0</v>
      </c>
      <c r="G1461" s="2">
        <f t="shared" si="24"/>
        <v>14.740440000000001</v>
      </c>
      <c r="H1461" s="2">
        <f t="shared" si="27"/>
        <v>0.47000000000002728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283.47000000000003</v>
      </c>
      <c r="E1467" s="1">
        <v>0</v>
      </c>
      <c r="F1467" s="1">
        <v>0</v>
      </c>
      <c r="G1467" s="2">
        <f t="shared" si="24"/>
        <v>18.142080000000004</v>
      </c>
      <c r="H1467" s="2">
        <f t="shared" si="27"/>
        <v>0.47000000000002728</v>
      </c>
      <c r="I1467" s="10">
        <f t="shared" si="31"/>
        <v>8.5267776000004964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149126.79999999999</v>
      </c>
      <c r="D1480" s="6"/>
      <c r="E1480" s="6">
        <v>0</v>
      </c>
      <c r="F1480" s="6">
        <v>0</v>
      </c>
      <c r="G1480" s="7">
        <f t="shared" ref="G1480:G1580" si="34">B1480/1000*C1480</f>
        <v>149.1268</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2264810.2400000002</v>
      </c>
      <c r="D1481" s="1">
        <v>0</v>
      </c>
      <c r="E1481" s="1">
        <v>0</v>
      </c>
      <c r="F1481" s="1">
        <v>0</v>
      </c>
      <c r="G1481" s="2">
        <f t="shared" si="34"/>
        <v>4529.6204800000005</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830620.01</v>
      </c>
      <c r="D1483" s="1">
        <v>0</v>
      </c>
      <c r="E1483" s="1">
        <v>0</v>
      </c>
      <c r="F1483" s="1">
        <v>0</v>
      </c>
      <c r="G1483" s="2">
        <f t="shared" si="34"/>
        <v>3322.4800399999999</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136548.71</v>
      </c>
      <c r="D1484" s="1">
        <v>0</v>
      </c>
      <c r="E1484" s="1">
        <v>0</v>
      </c>
      <c r="F1484" s="1">
        <v>0</v>
      </c>
      <c r="G1484" s="2">
        <f t="shared" si="34"/>
        <v>682.74355000000003</v>
      </c>
      <c r="H1484" s="2">
        <f t="shared" si="35"/>
        <v>0.29000000000814907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505794.99</v>
      </c>
      <c r="D1485" s="1">
        <v>0</v>
      </c>
      <c r="E1485" s="1">
        <v>0</v>
      </c>
      <c r="F1485" s="1">
        <v>0</v>
      </c>
      <c r="G1485" s="2">
        <f t="shared" si="34"/>
        <v>3034.7699400000001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3623.89</v>
      </c>
      <c r="D1486" s="1">
        <v>0</v>
      </c>
      <c r="E1486" s="1">
        <v>0</v>
      </c>
      <c r="F1486" s="1">
        <v>0</v>
      </c>
      <c r="G1486" s="2">
        <f t="shared" si="34"/>
        <v>25.367229999999999</v>
      </c>
      <c r="H1486" s="2">
        <f t="shared" si="35"/>
        <v>0.11000000000012733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146809.92000000001</v>
      </c>
      <c r="D1489" s="1">
        <v>0</v>
      </c>
      <c r="E1489" s="1">
        <v>0</v>
      </c>
      <c r="F1489" s="1">
        <v>0</v>
      </c>
      <c r="G1489" s="2">
        <f t="shared" si="34"/>
        <v>1468.0992000000001</v>
      </c>
      <c r="H1489" s="2">
        <f t="shared" si="35"/>
        <v>7.9999999987194315E-2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37842.5</v>
      </c>
      <c r="D1491" s="1">
        <v>0</v>
      </c>
      <c r="E1491" s="1">
        <v>0</v>
      </c>
      <c r="F1491" s="1">
        <v>0</v>
      </c>
      <c r="G1491" s="2">
        <f t="shared" si="34"/>
        <v>454.11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1221760.3400000001</v>
      </c>
      <c r="D1492" s="1">
        <v>0</v>
      </c>
      <c r="E1492" s="1">
        <v>0</v>
      </c>
      <c r="F1492" s="1">
        <v>0</v>
      </c>
      <c r="G1492" s="2">
        <f t="shared" si="34"/>
        <v>15882.88442</v>
      </c>
      <c r="H1492" s="2">
        <f t="shared" si="35"/>
        <v>0.34000000008381903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212429.89</v>
      </c>
      <c r="D1493" s="1">
        <v>0</v>
      </c>
      <c r="E1493" s="1">
        <v>0</v>
      </c>
      <c r="F1493" s="1">
        <v>0</v>
      </c>
      <c r="G1493" s="2">
        <f t="shared" si="34"/>
        <v>2974.0184600000002</v>
      </c>
      <c r="H1493" s="2">
        <f t="shared" si="35"/>
        <v>0.10999999998603016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212429.89</v>
      </c>
      <c r="D1497" s="1">
        <v>0</v>
      </c>
      <c r="E1497" s="1">
        <v>0</v>
      </c>
      <c r="F1497" s="1">
        <v>0</v>
      </c>
      <c r="G1497" s="2">
        <f t="shared" si="34"/>
        <v>3823.7380199999998</v>
      </c>
      <c r="H1497" s="2">
        <f t="shared" si="35"/>
        <v>0.10999999998603016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2074740.09</v>
      </c>
      <c r="D1499" s="1">
        <v>0</v>
      </c>
      <c r="E1499" s="1">
        <v>0</v>
      </c>
      <c r="F1499" s="1">
        <v>0</v>
      </c>
      <c r="G1499" s="2">
        <f t="shared" si="34"/>
        <v>41494.801800000001</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812807.60000000009</v>
      </c>
      <c r="D1501" s="1">
        <v>0</v>
      </c>
      <c r="E1501" s="1">
        <v>0</v>
      </c>
      <c r="F1501" s="1">
        <v>0</v>
      </c>
      <c r="G1501" s="2">
        <f t="shared" si="34"/>
        <v>17881.767200000002</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135625.35</v>
      </c>
      <c r="D1502" s="1">
        <v>0</v>
      </c>
      <c r="E1502" s="1">
        <v>0</v>
      </c>
      <c r="F1502" s="1">
        <v>0</v>
      </c>
      <c r="G1502" s="2">
        <f t="shared" si="34"/>
        <v>3119.3830499999999</v>
      </c>
      <c r="H1502" s="2">
        <f t="shared" si="35"/>
        <v>0.35000000000582077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491410.51</v>
      </c>
      <c r="D1503" s="1">
        <v>0</v>
      </c>
      <c r="E1503" s="1">
        <v>0</v>
      </c>
      <c r="F1503" s="1">
        <v>0</v>
      </c>
      <c r="G1503" s="2">
        <f t="shared" si="34"/>
        <v>11793.85224</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2992.66</v>
      </c>
      <c r="D1504" s="1">
        <v>0</v>
      </c>
      <c r="E1504" s="1">
        <v>0</v>
      </c>
      <c r="F1504" s="1">
        <v>0</v>
      </c>
      <c r="G1504" s="2">
        <f t="shared" si="34"/>
        <v>74.816500000000005</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148764.64000000001</v>
      </c>
      <c r="D1507" s="1">
        <v>0</v>
      </c>
      <c r="E1507" s="1">
        <v>0</v>
      </c>
      <c r="F1507" s="1">
        <v>0</v>
      </c>
      <c r="G1507" s="2">
        <f t="shared" si="34"/>
        <v>4165.4099200000001</v>
      </c>
      <c r="H1507" s="2">
        <f t="shared" si="35"/>
        <v>0.35999999998603016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34014.44</v>
      </c>
      <c r="D1509" s="1">
        <v>0</v>
      </c>
      <c r="E1509" s="1">
        <v>0</v>
      </c>
      <c r="F1509" s="1">
        <v>0</v>
      </c>
      <c r="G1509" s="2">
        <f t="shared" si="34"/>
        <v>1020.4332000000001</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1227372.03</v>
      </c>
      <c r="D1510" s="1">
        <v>0</v>
      </c>
      <c r="E1510" s="1">
        <v>0</v>
      </c>
      <c r="F1510" s="1">
        <v>0</v>
      </c>
      <c r="G1510" s="2">
        <f t="shared" si="34"/>
        <v>38048.532930000001</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34560.46</v>
      </c>
      <c r="D1511" s="1">
        <v>0</v>
      </c>
      <c r="E1511" s="1">
        <v>0</v>
      </c>
      <c r="F1511" s="1">
        <v>0</v>
      </c>
      <c r="G1511" s="2">
        <f t="shared" si="34"/>
        <v>1105.93472</v>
      </c>
      <c r="H1511" s="2">
        <f t="shared" si="35"/>
        <v>0.45999999999912689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34560.46</v>
      </c>
      <c r="D1515" s="1">
        <v>0</v>
      </c>
      <c r="E1515" s="1">
        <v>0</v>
      </c>
      <c r="F1515" s="1">
        <v>0</v>
      </c>
      <c r="G1515" s="2">
        <f t="shared" si="34"/>
        <v>1244.1765599999999</v>
      </c>
      <c r="H1515" s="2">
        <f t="shared" si="35"/>
        <v>0.45999999999912689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339196.94999999995</v>
      </c>
      <c r="D1517" s="1">
        <v>0</v>
      </c>
      <c r="E1517" s="1">
        <v>0</v>
      </c>
      <c r="F1517" s="1">
        <v>0</v>
      </c>
      <c r="G1517" s="2">
        <f t="shared" si="34"/>
        <v>12889.484099999998</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45192.659999999996</v>
      </c>
      <c r="D1518" s="1">
        <v>0</v>
      </c>
      <c r="E1518" s="1">
        <v>0</v>
      </c>
      <c r="F1518" s="1">
        <v>0</v>
      </c>
      <c r="G1518" s="2">
        <f t="shared" si="34"/>
        <v>1762.5137399999999</v>
      </c>
      <c r="H1518" s="2">
        <f t="shared" si="35"/>
        <v>0.3400000000037835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2293.2599999999998</v>
      </c>
      <c r="D1524" s="1">
        <v>0</v>
      </c>
      <c r="E1524" s="1">
        <v>0</v>
      </c>
      <c r="F1524" s="1">
        <v>0</v>
      </c>
      <c r="G1524" s="2">
        <f t="shared" si="34"/>
        <v>103.19669999999998</v>
      </c>
      <c r="H1524" s="2">
        <f t="shared" si="35"/>
        <v>0.25999999999976353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2293.2599999999998</v>
      </c>
      <c r="D1530" s="1">
        <v>0</v>
      </c>
      <c r="E1530" s="1">
        <v>0</v>
      </c>
      <c r="F1530" s="1">
        <v>0</v>
      </c>
      <c r="G1530" s="2">
        <f t="shared" si="34"/>
        <v>116.95625999999999</v>
      </c>
      <c r="H1530" s="2">
        <f t="shared" si="35"/>
        <v>0.25999999999976353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1657.85</v>
      </c>
      <c r="D1531" s="1">
        <v>0</v>
      </c>
      <c r="E1531" s="1">
        <v>0</v>
      </c>
      <c r="F1531" s="1">
        <v>0</v>
      </c>
      <c r="G1531" s="2">
        <f t="shared" si="34"/>
        <v>86.208199999999991</v>
      </c>
      <c r="H1531" s="2">
        <f t="shared" si="35"/>
        <v>0.15000000000009095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542.5</v>
      </c>
      <c r="D1532" s="1">
        <v>0</v>
      </c>
      <c r="E1532" s="1">
        <v>0</v>
      </c>
      <c r="F1532" s="1">
        <v>0</v>
      </c>
      <c r="G1532" s="2">
        <f t="shared" si="34"/>
        <v>28.752499999999998</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92.91</v>
      </c>
      <c r="D1533" s="1">
        <v>0</v>
      </c>
      <c r="E1533" s="1">
        <v>0</v>
      </c>
      <c r="F1533" s="1">
        <v>0</v>
      </c>
      <c r="G1533" s="2">
        <f t="shared" si="34"/>
        <v>5.0171399999999995</v>
      </c>
      <c r="H1533" s="2">
        <f t="shared" si="35"/>
        <v>9.0000000000003411E-2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42899.399999999994</v>
      </c>
      <c r="D1565" s="1">
        <v>0</v>
      </c>
      <c r="E1565" s="1">
        <v>0</v>
      </c>
      <c r="F1565" s="1">
        <v>0</v>
      </c>
      <c r="G1565" s="2">
        <f t="shared" si="34"/>
        <v>3689.3483999999994</v>
      </c>
      <c r="H1565" s="2">
        <f t="shared" si="35"/>
        <v>0.39999999999417923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15965.54</v>
      </c>
      <c r="D1566" s="1">
        <v>0</v>
      </c>
      <c r="E1566" s="1">
        <v>0</v>
      </c>
      <c r="F1566" s="1">
        <v>0</v>
      </c>
      <c r="G1566" s="2">
        <f t="shared" si="34"/>
        <v>1389.00198</v>
      </c>
      <c r="H1566" s="2">
        <f t="shared" si="35"/>
        <v>0.45999999999912689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10741.92</v>
      </c>
      <c r="D1567" s="1">
        <v>0</v>
      </c>
      <c r="E1567" s="1">
        <v>0</v>
      </c>
      <c r="F1567" s="1">
        <v>0</v>
      </c>
      <c r="G1567" s="2">
        <f t="shared" si="34"/>
        <v>945.28895999999997</v>
      </c>
      <c r="H1567" s="2">
        <f t="shared" si="35"/>
        <v>7.999999999992724E-2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12117.35</v>
      </c>
      <c r="D1568" s="1">
        <v>0</v>
      </c>
      <c r="E1568" s="1">
        <v>0</v>
      </c>
      <c r="F1568" s="1">
        <v>0</v>
      </c>
      <c r="G1568" s="2">
        <f t="shared" si="34"/>
        <v>1078.44415</v>
      </c>
      <c r="H1568" s="2">
        <f t="shared" si="35"/>
        <v>0.3500000000003638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4074.59</v>
      </c>
      <c r="D1569" s="1">
        <v>0</v>
      </c>
      <c r="E1569" s="1">
        <v>0</v>
      </c>
      <c r="F1569" s="1">
        <v>0</v>
      </c>
      <c r="G1569" s="2">
        <f t="shared" si="34"/>
        <v>366.7131</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294004.29000000004</v>
      </c>
      <c r="D1576" s="1">
        <v>0</v>
      </c>
      <c r="E1576" s="1">
        <v>0</v>
      </c>
      <c r="F1576" s="1">
        <v>0</v>
      </c>
      <c r="G1576" s="2">
        <f t="shared" si="34"/>
        <v>28518.416130000005</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43719.19</v>
      </c>
      <c r="D1578" s="1">
        <v>0</v>
      </c>
      <c r="E1578" s="1">
        <v>0</v>
      </c>
      <c r="F1578" s="1">
        <v>0</v>
      </c>
      <c r="G1578" s="2">
        <f t="shared" si="34"/>
        <v>4328.1998100000001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37855.21</v>
      </c>
      <c r="D1579" s="1">
        <v>0</v>
      </c>
      <c r="E1579" s="1">
        <v>0</v>
      </c>
      <c r="F1579" s="1">
        <v>0</v>
      </c>
      <c r="G1579" s="2">
        <f t="shared" si="34"/>
        <v>3785.5210000000002</v>
      </c>
      <c r="H1579" s="2">
        <f t="shared" si="35"/>
        <v>0.20999999999912689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212429.89</v>
      </c>
      <c r="D1580" s="13">
        <v>0</v>
      </c>
      <c r="E1580" s="13">
        <v>0</v>
      </c>
      <c r="F1580" s="13">
        <v>0</v>
      </c>
      <c r="G1580" s="14">
        <f t="shared" si="34"/>
        <v>21455.418890000004</v>
      </c>
      <c r="H1580" s="14">
        <f t="shared" si="35"/>
        <v>0.10999999998603016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1655659.7699999998</v>
      </c>
      <c r="I16" s="170">
        <f>'PR-RAS'!E6</f>
        <v>2242128.3699999996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775061.2</v>
      </c>
      <c r="I17" s="170">
        <f>'PR-RAS'!E151</f>
        <v>1039838.1599999999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33401.35999999971</v>
      </c>
      <c r="I18" s="170">
        <f>'PR-RAS'!E645</f>
        <v>194629.60999999958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4669294.84</v>
      </c>
      <c r="I20" s="173">
        <f>BILANCA!E7</f>
        <v>5627803.1900000004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507541.49</v>
      </c>
      <c r="I21" s="175">
        <f>BILANCA!E68</f>
        <v>1075510.8600000001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149126.79999999999</v>
      </c>
      <c r="I22" s="175">
        <f>BILANCA!E176</f>
        <v>339196.94999999995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5027709.53</v>
      </c>
      <c r="I23" s="177">
        <f>BILANCA!E237</f>
        <v>6364117.1000000006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189098.46000000002</v>
      </c>
      <c r="I24" s="173">
        <f>'RAS-funkcijski'!E5</f>
        <v>211376.16999999998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192778.81</v>
      </c>
      <c r="I25" s="175">
        <f>'RAS-funkcijski'!E35</f>
        <v>277771.56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184752.05</v>
      </c>
      <c r="I27" s="175">
        <f>'RAS-funkcijski'!E114</f>
        <v>179544.78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1139566.3400000001</v>
      </c>
      <c r="I28" s="179">
        <f>'RAS-funkcijski'!E141</f>
        <v>2177337.61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1365.89</v>
      </c>
      <c r="I29" s="173">
        <f>'P-VRIO'!E5</f>
        <v>283.47000000000003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1365.89</v>
      </c>
      <c r="I30" s="175">
        <f>'P-VRIO'!E22</f>
        <v>283.47000000000003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149126.79999999999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339196.94999999995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45192.659999999996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294004.29000000004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9" zoomScaleNormal="100" workbookViewId="0">
      <selection activeCell="B641" sqref="B6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1655659.7699999998</v>
      </c>
      <c r="E6" s="51">
        <f>E7+E44+E50+E82+E106+E124+E133+E139</f>
        <v>2242128.3699999996</v>
      </c>
      <c r="F6" s="52">
        <f t="shared" ref="F6:F131" si="0">IF(D6&lt;&gt;0,IF(E6/D6&gt;=100,"&gt;&gt;100",E6/D6*100),"-")</f>
        <v>135.42204809385444</v>
      </c>
    </row>
    <row r="7" spans="1:25" ht="12.75" customHeight="1" x14ac:dyDescent="0.2">
      <c r="A7" s="53">
        <v>61</v>
      </c>
      <c r="B7" s="294" t="s">
        <v>60</v>
      </c>
      <c r="C7" s="50" t="s">
        <v>61</v>
      </c>
      <c r="D7" s="51">
        <f t="shared" ref="D7:E7" si="1">D8+D17+D23+D29+D37+D40</f>
        <v>334253.60000000003</v>
      </c>
      <c r="E7" s="51">
        <f t="shared" si="1"/>
        <v>442607.37</v>
      </c>
      <c r="F7" s="52">
        <f t="shared" si="0"/>
        <v>132.41663515366773</v>
      </c>
    </row>
    <row r="8" spans="1:25" ht="12.75" customHeight="1" x14ac:dyDescent="0.2">
      <c r="A8" s="53">
        <v>611</v>
      </c>
      <c r="B8" s="85" t="s">
        <v>62</v>
      </c>
      <c r="C8" s="50" t="s">
        <v>63</v>
      </c>
      <c r="D8" s="51">
        <f t="shared" ref="D8:E8" si="2">SUM(D9:D14)-D15-D16</f>
        <v>318555.78000000003</v>
      </c>
      <c r="E8" s="51">
        <f t="shared" si="2"/>
        <v>421755.15</v>
      </c>
      <c r="F8" s="52">
        <f t="shared" si="0"/>
        <v>132.3960124032281</v>
      </c>
    </row>
    <row r="9" spans="1:25" ht="12.75" customHeight="1" x14ac:dyDescent="0.2">
      <c r="A9" s="53">
        <v>6111</v>
      </c>
      <c r="B9" s="85" t="s">
        <v>64</v>
      </c>
      <c r="C9" s="50" t="s">
        <v>65</v>
      </c>
      <c r="D9" s="242">
        <v>375391.27</v>
      </c>
      <c r="E9" s="242">
        <v>463164.78</v>
      </c>
      <c r="F9" s="52">
        <f t="shared" si="0"/>
        <v>123.3818729988047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11283.33</v>
      </c>
      <c r="E13" s="242">
        <v>27282.7</v>
      </c>
      <c r="F13" s="52">
        <f t="shared" si="0"/>
        <v>241.79652638006689</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68118.820000000007</v>
      </c>
      <c r="E15" s="242">
        <v>68692.33</v>
      </c>
      <c r="F15" s="52">
        <f t="shared" si="0"/>
        <v>100.84192591709602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15697.82</v>
      </c>
      <c r="E23" s="51">
        <f t="shared" si="4"/>
        <v>20852.22</v>
      </c>
      <c r="F23" s="52">
        <f t="shared" si="0"/>
        <v>132.83513252158582</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15697.82</v>
      </c>
      <c r="E27" s="242">
        <v>20852.22</v>
      </c>
      <c r="F27" s="52">
        <f t="shared" si="0"/>
        <v>132.83513252158582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1182933.5499999998</v>
      </c>
      <c r="E50" s="51">
        <f>E51+E54+E59+E62+E65+E68+E71+E74+E77</f>
        <v>1736482.17</v>
      </c>
      <c r="F50" s="52">
        <f t="shared" si="0"/>
        <v>146.7945659331414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659075.83999999997</v>
      </c>
      <c r="E59" s="51">
        <f t="shared" si="12"/>
        <v>1238254.7</v>
      </c>
      <c r="F59" s="52">
        <f t="shared" si="0"/>
        <v>187.87742242228148</v>
      </c>
    </row>
    <row r="60" spans="1:6" ht="24" x14ac:dyDescent="0.2">
      <c r="A60" s="53">
        <v>6331</v>
      </c>
      <c r="B60" s="86" t="s">
        <v>166</v>
      </c>
      <c r="C60" s="50" t="s">
        <v>167</v>
      </c>
      <c r="D60" s="242">
        <v>469231.17</v>
      </c>
      <c r="E60" s="242">
        <v>607351.51</v>
      </c>
      <c r="F60" s="52">
        <f t="shared" si="0"/>
        <v>129.43545715430628</v>
      </c>
    </row>
    <row r="61" spans="1:6" ht="24" x14ac:dyDescent="0.2">
      <c r="A61" s="53">
        <v>6332</v>
      </c>
      <c r="B61" s="86" t="s">
        <v>168</v>
      </c>
      <c r="C61" s="50" t="s">
        <v>169</v>
      </c>
      <c r="D61" s="242">
        <v>189844.67</v>
      </c>
      <c r="E61" s="242">
        <v>630903.18999999994</v>
      </c>
      <c r="F61" s="52">
        <f t="shared" si="0"/>
        <v>332.32599577328131</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523857.70999999996</v>
      </c>
      <c r="E74" s="51">
        <f t="shared" si="17"/>
        <v>498227.47000000003</v>
      </c>
      <c r="F74" s="52">
        <f t="shared" si="0"/>
        <v>95.107404260595899</v>
      </c>
    </row>
    <row r="75" spans="1:6" ht="12.75" customHeight="1" x14ac:dyDescent="0.2">
      <c r="A75" s="53" t="s">
        <v>196</v>
      </c>
      <c r="B75" s="85" t="s">
        <v>197</v>
      </c>
      <c r="C75" s="50" t="s">
        <v>196</v>
      </c>
      <c r="D75" s="242">
        <v>84922.34</v>
      </c>
      <c r="E75" s="242">
        <v>263033.59000000003</v>
      </c>
      <c r="F75" s="52">
        <f t="shared" si="0"/>
        <v>309.73427015788786</v>
      </c>
    </row>
    <row r="76" spans="1:6" ht="12.75" customHeight="1" x14ac:dyDescent="0.2">
      <c r="A76" s="53" t="s">
        <v>198</v>
      </c>
      <c r="B76" s="85" t="s">
        <v>199</v>
      </c>
      <c r="C76" s="50" t="s">
        <v>198</v>
      </c>
      <c r="D76" s="242">
        <v>438935.37</v>
      </c>
      <c r="E76" s="242">
        <v>235193.88</v>
      </c>
      <c r="F76" s="52">
        <f t="shared" si="0"/>
        <v>53.582804229242221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26686.629999999997</v>
      </c>
      <c r="E82" s="51">
        <f t="shared" si="19"/>
        <v>14915.32</v>
      </c>
      <c r="F82" s="52">
        <f t="shared" si="0"/>
        <v>55.890608892917548</v>
      </c>
    </row>
    <row r="83" spans="1:6" ht="12.75" customHeight="1" x14ac:dyDescent="0.2">
      <c r="A83" s="53">
        <v>641</v>
      </c>
      <c r="B83" s="85" t="s">
        <v>212</v>
      </c>
      <c r="C83" s="50" t="s">
        <v>213</v>
      </c>
      <c r="D83" s="51">
        <f t="shared" ref="D83:E83" si="20">SUM(D84:D90)</f>
        <v>600.37</v>
      </c>
      <c r="E83" s="51">
        <f t="shared" si="20"/>
        <v>21.22</v>
      </c>
      <c r="F83" s="52">
        <f t="shared" si="0"/>
        <v>3.5344870663091088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3.3</v>
      </c>
      <c r="E85" s="242">
        <v>21.22</v>
      </c>
      <c r="F85" s="52">
        <f t="shared" si="0"/>
        <v>643.03030303030312</v>
      </c>
    </row>
    <row r="86" spans="1:6" ht="12.75" customHeight="1" x14ac:dyDescent="0.2">
      <c r="A86" s="53">
        <v>6414</v>
      </c>
      <c r="B86" s="85" t="s">
        <v>218</v>
      </c>
      <c r="C86" s="50" t="s">
        <v>219</v>
      </c>
      <c r="D86" s="242">
        <v>597.07000000000005</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25783.649999999998</v>
      </c>
      <c r="E91" s="51">
        <f t="shared" si="21"/>
        <v>14718.69</v>
      </c>
      <c r="F91" s="52">
        <f t="shared" si="0"/>
        <v>57.085362235370098</v>
      </c>
    </row>
    <row r="92" spans="1:6" ht="12.75" customHeight="1" x14ac:dyDescent="0.2">
      <c r="A92" s="53">
        <v>6421</v>
      </c>
      <c r="B92" s="85" t="s">
        <v>230</v>
      </c>
      <c r="C92" s="50" t="s">
        <v>231</v>
      </c>
      <c r="D92" s="242">
        <v>660.69</v>
      </c>
      <c r="E92" s="242">
        <v>581.84</v>
      </c>
      <c r="F92" s="52">
        <f t="shared" si="0"/>
        <v>88.065507272699747</v>
      </c>
    </row>
    <row r="93" spans="1:6" ht="12.75" customHeight="1" x14ac:dyDescent="0.2">
      <c r="A93" s="53">
        <v>6422</v>
      </c>
      <c r="B93" s="85" t="s">
        <v>232</v>
      </c>
      <c r="C93" s="50" t="s">
        <v>233</v>
      </c>
      <c r="D93" s="242">
        <v>25069.71</v>
      </c>
      <c r="E93" s="242">
        <v>13604.03</v>
      </c>
      <c r="F93" s="52">
        <f t="shared" si="0"/>
        <v>54.264808009346744</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53.25</v>
      </c>
      <c r="E97" s="242">
        <v>532.82000000000005</v>
      </c>
      <c r="F97" s="52">
        <f t="shared" si="0"/>
        <v>1000.6009389671362</v>
      </c>
    </row>
    <row r="98" spans="1:6" ht="12.75" customHeight="1" x14ac:dyDescent="0.2">
      <c r="A98" s="53">
        <v>643</v>
      </c>
      <c r="B98" s="85" t="s">
        <v>242</v>
      </c>
      <c r="C98" s="50" t="s">
        <v>243</v>
      </c>
      <c r="D98" s="51">
        <f t="shared" ref="D98:E98" si="22">SUM(D99:D105)</f>
        <v>302.61</v>
      </c>
      <c r="E98" s="51">
        <f t="shared" si="22"/>
        <v>175.41</v>
      </c>
      <c r="F98" s="52">
        <f t="shared" si="0"/>
        <v>57.965698423713683</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302.61</v>
      </c>
      <c r="E100" s="242">
        <v>175.41</v>
      </c>
      <c r="F100" s="52">
        <f t="shared" si="0"/>
        <v>57.965698423713683</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110839.43000000001</v>
      </c>
      <c r="E106" s="51">
        <f t="shared" si="23"/>
        <v>45946.34</v>
      </c>
      <c r="F106" s="52">
        <f t="shared" si="0"/>
        <v>41.453064130697889</v>
      </c>
    </row>
    <row r="107" spans="1:6" ht="12.75" customHeight="1" x14ac:dyDescent="0.2">
      <c r="A107" s="53">
        <v>651</v>
      </c>
      <c r="B107" s="85" t="s">
        <v>260</v>
      </c>
      <c r="C107" s="50" t="s">
        <v>261</v>
      </c>
      <c r="D107" s="51">
        <f t="shared" ref="D107:E107" si="24">SUM(D108:D111)</f>
        <v>8147.19</v>
      </c>
      <c r="E107" s="51">
        <f t="shared" si="24"/>
        <v>8781.14</v>
      </c>
      <c r="F107" s="52">
        <f t="shared" si="0"/>
        <v>107.78121045415658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8146.58</v>
      </c>
      <c r="E109" s="242">
        <v>8781.14</v>
      </c>
      <c r="F109" s="52">
        <f t="shared" si="0"/>
        <v>107.78928090069697</v>
      </c>
    </row>
    <row r="110" spans="1:6" ht="12.75" customHeight="1" x14ac:dyDescent="0.2">
      <c r="A110" s="53">
        <v>6513</v>
      </c>
      <c r="B110" s="85" t="s">
        <v>266</v>
      </c>
      <c r="C110" s="50" t="s">
        <v>267</v>
      </c>
      <c r="D110" s="242">
        <v>0.61</v>
      </c>
      <c r="E110" s="242"/>
      <c r="F110" s="52">
        <f t="shared" si="0"/>
        <v>0</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70197.5</v>
      </c>
      <c r="E112" s="51">
        <f t="shared" si="25"/>
        <v>14437.26</v>
      </c>
      <c r="F112" s="52">
        <f t="shared" si="0"/>
        <v>20.566629865735962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70003.47</v>
      </c>
      <c r="E115" s="242">
        <v>10049.91</v>
      </c>
      <c r="F115" s="52">
        <f t="shared" si="0"/>
        <v>14.356302623284245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194.03</v>
      </c>
      <c r="E117" s="242">
        <v>4387.3500000000004</v>
      </c>
      <c r="F117" s="52">
        <f t="shared" si="0"/>
        <v>2261.170952945421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32494.74</v>
      </c>
      <c r="E120" s="51">
        <f t="shared" si="26"/>
        <v>22727.94</v>
      </c>
      <c r="F120" s="52">
        <f t="shared" si="0"/>
        <v>69.943443154184322</v>
      </c>
    </row>
    <row r="121" spans="1:6" ht="12.75" customHeight="1" x14ac:dyDescent="0.2">
      <c r="A121" s="53">
        <v>6531</v>
      </c>
      <c r="B121" s="85" t="s">
        <v>288</v>
      </c>
      <c r="C121" s="50" t="s">
        <v>289</v>
      </c>
      <c r="D121" s="242">
        <v>0</v>
      </c>
      <c r="E121" s="242">
        <v>263.35000000000002</v>
      </c>
      <c r="F121" s="52" t="str">
        <f t="shared" si="0"/>
        <v>-</v>
      </c>
    </row>
    <row r="122" spans="1:6" ht="12.75" customHeight="1" x14ac:dyDescent="0.2">
      <c r="A122" s="53">
        <v>6532</v>
      </c>
      <c r="B122" s="85" t="s">
        <v>290</v>
      </c>
      <c r="C122" s="50" t="s">
        <v>291</v>
      </c>
      <c r="D122" s="242">
        <v>32494.74</v>
      </c>
      <c r="E122" s="242">
        <v>22464.59</v>
      </c>
      <c r="F122" s="52">
        <f t="shared" si="0"/>
        <v>69.133004295464431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2177.17</v>
      </c>
      <c r="F124" s="52" t="str">
        <f t="shared" si="0"/>
        <v>-</v>
      </c>
    </row>
    <row r="125" spans="1:6" ht="12.75" customHeight="1" x14ac:dyDescent="0.2">
      <c r="A125" s="53">
        <v>661</v>
      </c>
      <c r="B125" s="86" t="s">
        <v>296</v>
      </c>
      <c r="C125" s="50" t="s">
        <v>297</v>
      </c>
      <c r="D125" s="51">
        <f t="shared" ref="D125:E125" si="28">SUM(D126:D127)</f>
        <v>0</v>
      </c>
      <c r="E125" s="51">
        <f t="shared" si="28"/>
        <v>2177.17</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2177.17</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946.56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946.56</v>
      </c>
      <c r="E150" s="242"/>
      <c r="F150" s="52">
        <f t="shared" si="31"/>
        <v>0</v>
      </c>
    </row>
    <row r="151" spans="1:6" ht="12.75" customHeight="1" x14ac:dyDescent="0.2">
      <c r="A151" s="53">
        <v>3</v>
      </c>
      <c r="B151" s="85" t="s">
        <v>348</v>
      </c>
      <c r="C151" s="50" t="s">
        <v>56</v>
      </c>
      <c r="D151" s="51">
        <f t="shared" ref="D151:E151" si="35">D152+D163+D196+D215+D224+D252+D263</f>
        <v>775061.2</v>
      </c>
      <c r="E151" s="51">
        <f t="shared" si="35"/>
        <v>1039838.1599999999</v>
      </c>
      <c r="F151" s="52">
        <f t="shared" si="31"/>
        <v>134.16207133062525</v>
      </c>
    </row>
    <row r="152" spans="1:6" ht="12.75" customHeight="1" x14ac:dyDescent="0.2">
      <c r="A152" s="53">
        <v>31</v>
      </c>
      <c r="B152" s="85" t="s">
        <v>349</v>
      </c>
      <c r="C152" s="50" t="s">
        <v>350</v>
      </c>
      <c r="D152" s="51">
        <f t="shared" ref="D152:E152" si="36">D153+D158+D159</f>
        <v>77907.37000000001</v>
      </c>
      <c r="E152" s="51">
        <f t="shared" si="36"/>
        <v>136548.69999999998</v>
      </c>
      <c r="F152" s="52">
        <f t="shared" si="31"/>
        <v>175.2705809476048</v>
      </c>
    </row>
    <row r="153" spans="1:6" ht="12.75" customHeight="1" x14ac:dyDescent="0.2">
      <c r="A153" s="53">
        <v>311</v>
      </c>
      <c r="B153" s="85" t="s">
        <v>351</v>
      </c>
      <c r="C153" s="50" t="s">
        <v>352</v>
      </c>
      <c r="D153" s="51">
        <f t="shared" ref="D153:E153" si="37">SUM(D154:D157)</f>
        <v>63581.58</v>
      </c>
      <c r="E153" s="51">
        <f t="shared" si="37"/>
        <v>111531.53</v>
      </c>
      <c r="F153" s="52">
        <f t="shared" si="31"/>
        <v>175.41484499126946</v>
      </c>
    </row>
    <row r="154" spans="1:6" ht="12.75" customHeight="1" x14ac:dyDescent="0.2">
      <c r="A154" s="53">
        <v>3111</v>
      </c>
      <c r="B154" s="85" t="s">
        <v>353</v>
      </c>
      <c r="C154" s="50" t="s">
        <v>354</v>
      </c>
      <c r="D154" s="242">
        <v>63581.58</v>
      </c>
      <c r="E154" s="242">
        <v>111531.53</v>
      </c>
      <c r="F154" s="52">
        <f t="shared" si="31"/>
        <v>175.41484499126946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3834.82</v>
      </c>
      <c r="E158" s="242">
        <v>6614.48</v>
      </c>
      <c r="F158" s="52">
        <f t="shared" si="31"/>
        <v>172.48475808512524</v>
      </c>
    </row>
    <row r="159" spans="1:6" ht="12.75" customHeight="1" x14ac:dyDescent="0.2">
      <c r="A159" s="53">
        <v>313</v>
      </c>
      <c r="B159" s="85" t="s">
        <v>363</v>
      </c>
      <c r="C159" s="50" t="s">
        <v>364</v>
      </c>
      <c r="D159" s="51">
        <f t="shared" ref="D159:E159" si="38">SUM(D160:D162)</f>
        <v>10490.97</v>
      </c>
      <c r="E159" s="51">
        <f t="shared" si="38"/>
        <v>18402.689999999999</v>
      </c>
      <c r="F159" s="52">
        <f t="shared" si="31"/>
        <v>175.41457081661659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10490.97</v>
      </c>
      <c r="E161" s="242">
        <v>18402.689999999999</v>
      </c>
      <c r="F161" s="52">
        <f t="shared" si="31"/>
        <v>175.41457081661659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273486.95</v>
      </c>
      <c r="E163" s="51">
        <f t="shared" si="39"/>
        <v>383331.04999999993</v>
      </c>
      <c r="F163" s="52">
        <f t="shared" si="31"/>
        <v>140.16429303116652</v>
      </c>
    </row>
    <row r="164" spans="1:6" ht="12.75" customHeight="1" x14ac:dyDescent="0.2">
      <c r="A164" s="53">
        <v>321</v>
      </c>
      <c r="B164" s="85" t="s">
        <v>372</v>
      </c>
      <c r="C164" s="50" t="s">
        <v>373</v>
      </c>
      <c r="D164" s="51">
        <f t="shared" ref="D164:E164" si="40">SUM(D165:D168)</f>
        <v>7562.81</v>
      </c>
      <c r="E164" s="51">
        <f t="shared" si="40"/>
        <v>7749.48</v>
      </c>
      <c r="F164" s="52">
        <f t="shared" si="31"/>
        <v>102.46826245800172</v>
      </c>
    </row>
    <row r="165" spans="1:6" ht="12.75" customHeight="1" x14ac:dyDescent="0.2">
      <c r="A165" s="53">
        <v>3211</v>
      </c>
      <c r="B165" s="85" t="s">
        <v>374</v>
      </c>
      <c r="C165" s="50" t="s">
        <v>375</v>
      </c>
      <c r="D165" s="242">
        <v>4018.94</v>
      </c>
      <c r="E165" s="242">
        <v>5204.5</v>
      </c>
      <c r="F165" s="52">
        <f t="shared" si="31"/>
        <v>129.49932071640782</v>
      </c>
    </row>
    <row r="166" spans="1:6" ht="12.75" customHeight="1" x14ac:dyDescent="0.2">
      <c r="A166" s="53">
        <v>3212</v>
      </c>
      <c r="B166" s="85" t="s">
        <v>376</v>
      </c>
      <c r="C166" s="50" t="s">
        <v>377</v>
      </c>
      <c r="D166" s="242">
        <v>678.18</v>
      </c>
      <c r="E166" s="242">
        <v>803.78</v>
      </c>
      <c r="F166" s="52">
        <f t="shared" si="31"/>
        <v>118.52015689050106</v>
      </c>
    </row>
    <row r="167" spans="1:6" ht="12.75" customHeight="1" x14ac:dyDescent="0.2">
      <c r="A167" s="53">
        <v>3213</v>
      </c>
      <c r="B167" s="85" t="s">
        <v>378</v>
      </c>
      <c r="C167" s="50" t="s">
        <v>379</v>
      </c>
      <c r="D167" s="242">
        <v>1673.97</v>
      </c>
      <c r="E167" s="242"/>
      <c r="F167" s="52">
        <f t="shared" si="31"/>
        <v>0</v>
      </c>
    </row>
    <row r="168" spans="1:6" ht="12.75" customHeight="1" x14ac:dyDescent="0.2">
      <c r="A168" s="53">
        <v>3214</v>
      </c>
      <c r="B168" s="85" t="s">
        <v>380</v>
      </c>
      <c r="C168" s="50" t="s">
        <v>381</v>
      </c>
      <c r="D168" s="242">
        <v>1191.72</v>
      </c>
      <c r="E168" s="242">
        <v>1741.2</v>
      </c>
      <c r="F168" s="52">
        <f t="shared" si="31"/>
        <v>146.10814620884099</v>
      </c>
    </row>
    <row r="169" spans="1:6" ht="12.75" customHeight="1" x14ac:dyDescent="0.2">
      <c r="A169" s="53">
        <v>322</v>
      </c>
      <c r="B169" s="85" t="s">
        <v>382</v>
      </c>
      <c r="C169" s="50" t="s">
        <v>383</v>
      </c>
      <c r="D169" s="51">
        <f t="shared" ref="D169:E169" si="41">SUM(D170:D176)</f>
        <v>21666.92</v>
      </c>
      <c r="E169" s="51">
        <f t="shared" si="41"/>
        <v>24638.41</v>
      </c>
      <c r="F169" s="52">
        <f t="shared" si="31"/>
        <v>113.71440887768082</v>
      </c>
    </row>
    <row r="170" spans="1:6" ht="12.75" customHeight="1" x14ac:dyDescent="0.2">
      <c r="A170" s="53">
        <v>3221</v>
      </c>
      <c r="B170" s="85" t="s">
        <v>384</v>
      </c>
      <c r="C170" s="50" t="s">
        <v>385</v>
      </c>
      <c r="D170" s="242">
        <v>1907.08</v>
      </c>
      <c r="E170" s="242">
        <v>7291.87</v>
      </c>
      <c r="F170" s="52">
        <f t="shared" si="31"/>
        <v>382.35784550202408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18679.48</v>
      </c>
      <c r="E172" s="242">
        <v>14890.56</v>
      </c>
      <c r="F172" s="52">
        <f t="shared" si="31"/>
        <v>79.716137708330209</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1080.3599999999999</v>
      </c>
      <c r="E174" s="242">
        <v>2455.98</v>
      </c>
      <c r="F174" s="52">
        <f t="shared" si="31"/>
        <v>227.32977896256807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192280.05</v>
      </c>
      <c r="E177" s="51">
        <f t="shared" si="42"/>
        <v>280117.56999999995</v>
      </c>
      <c r="F177" s="52">
        <f t="shared" si="31"/>
        <v>145.68207674171083</v>
      </c>
    </row>
    <row r="178" spans="1:6" ht="12.75" customHeight="1" x14ac:dyDescent="0.2">
      <c r="A178" s="53">
        <v>3231</v>
      </c>
      <c r="B178" s="85" t="s">
        <v>400</v>
      </c>
      <c r="C178" s="50" t="s">
        <v>401</v>
      </c>
      <c r="D178" s="242">
        <v>4398.24</v>
      </c>
      <c r="E178" s="242">
        <v>5969.7</v>
      </c>
      <c r="F178" s="52">
        <f t="shared" si="31"/>
        <v>135.72929171668667</v>
      </c>
    </row>
    <row r="179" spans="1:6" ht="12.75" customHeight="1" x14ac:dyDescent="0.2">
      <c r="A179" s="53">
        <v>3232</v>
      </c>
      <c r="B179" s="85" t="s">
        <v>402</v>
      </c>
      <c r="C179" s="50" t="s">
        <v>403</v>
      </c>
      <c r="D179" s="242">
        <v>15761.48</v>
      </c>
      <c r="E179" s="242">
        <v>47075.23</v>
      </c>
      <c r="F179" s="52">
        <f t="shared" si="31"/>
        <v>298.67265003032713</v>
      </c>
    </row>
    <row r="180" spans="1:6" ht="12.75" customHeight="1" x14ac:dyDescent="0.2">
      <c r="A180" s="53">
        <v>3233</v>
      </c>
      <c r="B180" s="85" t="s">
        <v>404</v>
      </c>
      <c r="C180" s="50" t="s">
        <v>405</v>
      </c>
      <c r="D180" s="242">
        <v>25161.26</v>
      </c>
      <c r="E180" s="242">
        <v>16000.77</v>
      </c>
      <c r="F180" s="52">
        <f t="shared" si="31"/>
        <v>63.592880483727768</v>
      </c>
    </row>
    <row r="181" spans="1:6" ht="12.75" customHeight="1" x14ac:dyDescent="0.2">
      <c r="A181" s="53">
        <v>3234</v>
      </c>
      <c r="B181" s="85" t="s">
        <v>406</v>
      </c>
      <c r="C181" s="50" t="s">
        <v>407</v>
      </c>
      <c r="D181" s="242">
        <v>91194.72</v>
      </c>
      <c r="E181" s="242">
        <v>132198.84</v>
      </c>
      <c r="F181" s="52">
        <f t="shared" si="31"/>
        <v>144.96326103090178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11595.33</v>
      </c>
      <c r="E183" s="242">
        <v>5355</v>
      </c>
      <c r="F183" s="52">
        <f t="shared" si="31"/>
        <v>46.182385494850081</v>
      </c>
    </row>
    <row r="184" spans="1:6" ht="12.75" customHeight="1" x14ac:dyDescent="0.2">
      <c r="A184" s="53">
        <v>3237</v>
      </c>
      <c r="B184" s="85" t="s">
        <v>412</v>
      </c>
      <c r="C184" s="50" t="s">
        <v>413</v>
      </c>
      <c r="D184" s="242">
        <v>35283.26</v>
      </c>
      <c r="E184" s="242">
        <v>60690.03</v>
      </c>
      <c r="F184" s="52">
        <f t="shared" si="31"/>
        <v>172.00800039452136</v>
      </c>
    </row>
    <row r="185" spans="1:6" ht="12.75" customHeight="1" x14ac:dyDescent="0.2">
      <c r="A185" s="53">
        <v>3238</v>
      </c>
      <c r="B185" s="85" t="s">
        <v>414</v>
      </c>
      <c r="C185" s="50" t="s">
        <v>415</v>
      </c>
      <c r="D185" s="242">
        <v>5704.74</v>
      </c>
      <c r="E185" s="242">
        <v>8272.56</v>
      </c>
      <c r="F185" s="52">
        <f t="shared" si="31"/>
        <v>145.01204261719201</v>
      </c>
    </row>
    <row r="186" spans="1:6" ht="12.75" customHeight="1" x14ac:dyDescent="0.2">
      <c r="A186" s="53">
        <v>3239</v>
      </c>
      <c r="B186" s="85" t="s">
        <v>416</v>
      </c>
      <c r="C186" s="50" t="s">
        <v>417</v>
      </c>
      <c r="D186" s="242">
        <v>3181.02</v>
      </c>
      <c r="E186" s="242">
        <v>4555.4399999999996</v>
      </c>
      <c r="F186" s="52">
        <f t="shared" si="31"/>
        <v>143.20689590131465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51977.170000000006</v>
      </c>
      <c r="E188" s="51">
        <f t="shared" si="43"/>
        <v>70825.59</v>
      </c>
      <c r="F188" s="52">
        <f t="shared" si="31"/>
        <v>136.26288233853438</v>
      </c>
    </row>
    <row r="189" spans="1:6" ht="12.75" customHeight="1" x14ac:dyDescent="0.2">
      <c r="A189" s="53">
        <v>3291</v>
      </c>
      <c r="B189" s="232" t="s">
        <v>422</v>
      </c>
      <c r="C189" s="50" t="s">
        <v>423</v>
      </c>
      <c r="D189" s="242">
        <v>3361.99</v>
      </c>
      <c r="E189" s="242">
        <v>2319.36</v>
      </c>
      <c r="F189" s="52">
        <f t="shared" si="31"/>
        <v>68.987712634481369</v>
      </c>
    </row>
    <row r="190" spans="1:6" ht="12.75" customHeight="1" x14ac:dyDescent="0.2">
      <c r="A190" s="53">
        <v>3292</v>
      </c>
      <c r="B190" s="85" t="s">
        <v>424</v>
      </c>
      <c r="C190" s="50" t="s">
        <v>425</v>
      </c>
      <c r="D190" s="242">
        <v>3734.36</v>
      </c>
      <c r="E190" s="242">
        <v>4312.54</v>
      </c>
      <c r="F190" s="52">
        <f t="shared" si="31"/>
        <v>115.4827065414154</v>
      </c>
    </row>
    <row r="191" spans="1:6" ht="12.75" customHeight="1" x14ac:dyDescent="0.2">
      <c r="A191" s="53">
        <v>3293</v>
      </c>
      <c r="B191" s="85" t="s">
        <v>426</v>
      </c>
      <c r="C191" s="50" t="s">
        <v>427</v>
      </c>
      <c r="D191" s="242">
        <v>6000.77</v>
      </c>
      <c r="E191" s="242">
        <v>9188.98</v>
      </c>
      <c r="F191" s="52">
        <f t="shared" si="31"/>
        <v>153.13001498141071</v>
      </c>
    </row>
    <row r="192" spans="1:6" ht="12.75" customHeight="1" x14ac:dyDescent="0.2">
      <c r="A192" s="53">
        <v>3294</v>
      </c>
      <c r="B192" s="85" t="s">
        <v>428</v>
      </c>
      <c r="C192" s="50" t="s">
        <v>429</v>
      </c>
      <c r="D192" s="242">
        <v>2654.46</v>
      </c>
      <c r="E192" s="242">
        <v>2690.61</v>
      </c>
      <c r="F192" s="52">
        <f t="shared" si="31"/>
        <v>101.36185890915668</v>
      </c>
    </row>
    <row r="193" spans="1:6" ht="12.75" customHeight="1" x14ac:dyDescent="0.2">
      <c r="A193" s="53">
        <v>3295</v>
      </c>
      <c r="B193" s="85" t="s">
        <v>430</v>
      </c>
      <c r="C193" s="50" t="s">
        <v>431</v>
      </c>
      <c r="D193" s="242">
        <v>215.87</v>
      </c>
      <c r="E193" s="242">
        <v>831.91</v>
      </c>
      <c r="F193" s="52">
        <f t="shared" si="31"/>
        <v>385.37545745124379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36009.72</v>
      </c>
      <c r="E195" s="242">
        <v>51482.19</v>
      </c>
      <c r="F195" s="52">
        <f t="shared" si="31"/>
        <v>142.96748211316279</v>
      </c>
    </row>
    <row r="196" spans="1:6" ht="12.75" customHeight="1" x14ac:dyDescent="0.2">
      <c r="A196" s="53">
        <v>34</v>
      </c>
      <c r="B196" s="232" t="s">
        <v>436</v>
      </c>
      <c r="C196" s="50" t="s">
        <v>437</v>
      </c>
      <c r="D196" s="51">
        <f t="shared" ref="D196:E196" si="44">D197+D202+D210</f>
        <v>2059.9899999999998</v>
      </c>
      <c r="E196" s="51">
        <f t="shared" si="44"/>
        <v>5011.7299999999996</v>
      </c>
      <c r="F196" s="52">
        <f t="shared" si="31"/>
        <v>243.28904509245191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476.49</v>
      </c>
      <c r="E202" s="51">
        <f t="shared" si="46"/>
        <v>1976.28</v>
      </c>
      <c r="F202" s="52">
        <f t="shared" si="31"/>
        <v>414.75791727003718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476.49</v>
      </c>
      <c r="E205" s="242">
        <v>1976.28</v>
      </c>
      <c r="F205" s="52">
        <f t="shared" si="31"/>
        <v>414.75791727003718</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1583.5</v>
      </c>
      <c r="E210" s="51">
        <f t="shared" si="47"/>
        <v>3035.45</v>
      </c>
      <c r="F210" s="52">
        <f t="shared" si="31"/>
        <v>191.69245342595516</v>
      </c>
    </row>
    <row r="211" spans="1:6" ht="12.75" customHeight="1" x14ac:dyDescent="0.2">
      <c r="A211" s="53">
        <v>3431</v>
      </c>
      <c r="B211" s="232" t="s">
        <v>466</v>
      </c>
      <c r="C211" s="50" t="s">
        <v>467</v>
      </c>
      <c r="D211" s="242">
        <v>1583.5</v>
      </c>
      <c r="E211" s="242">
        <v>1681.68</v>
      </c>
      <c r="F211" s="52">
        <f t="shared" si="31"/>
        <v>106.20018945374173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1353.77</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288258.88</v>
      </c>
      <c r="E224" s="51">
        <f t="shared" si="51"/>
        <v>257125.06000000003</v>
      </c>
      <c r="F224" s="52">
        <f t="shared" ref="F224:F235" si="52">IF(D224&lt;&gt;0,IF(E224/D224&gt;=100,"&gt;&gt;100",E224/D224*100),"-")</f>
        <v>89.199354413643732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4413.5200000000004</v>
      </c>
      <c r="E231" s="51">
        <f t="shared" si="55"/>
        <v>4567.1899999999996</v>
      </c>
      <c r="F231" s="52">
        <f t="shared" si="52"/>
        <v>103.48180137396</v>
      </c>
    </row>
    <row r="232" spans="1:6" ht="12.75" customHeight="1" x14ac:dyDescent="0.2">
      <c r="A232" s="53">
        <v>3631</v>
      </c>
      <c r="B232" s="85" t="s">
        <v>508</v>
      </c>
      <c r="C232" s="50" t="s">
        <v>509</v>
      </c>
      <c r="D232" s="242">
        <v>4413.5200000000004</v>
      </c>
      <c r="E232" s="242">
        <v>4567.1899999999996</v>
      </c>
      <c r="F232" s="52">
        <f t="shared" si="52"/>
        <v>103.48180137396</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8749.17</v>
      </c>
      <c r="E236" s="51">
        <f t="shared" si="56"/>
        <v>6248</v>
      </c>
      <c r="F236" s="52">
        <f t="shared" ref="F236:F239" si="57">IF(D236&lt;&gt;0,IF(E236/D236&gt;=100,"&gt;&gt;100",E236/D236*100),"-")</f>
        <v>71.412488270315919</v>
      </c>
    </row>
    <row r="237" spans="1:6" ht="12.75" customHeight="1" x14ac:dyDescent="0.2">
      <c r="A237" s="53" t="s">
        <v>518</v>
      </c>
      <c r="B237" s="85" t="s">
        <v>519</v>
      </c>
      <c r="C237" s="50" t="s">
        <v>518</v>
      </c>
      <c r="D237" s="242">
        <v>8749.17</v>
      </c>
      <c r="E237" s="242">
        <v>6248</v>
      </c>
      <c r="F237" s="52">
        <f t="shared" si="57"/>
        <v>71.412488270315919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113663.89</v>
      </c>
      <c r="E240" s="51">
        <f t="shared" si="58"/>
        <v>84260.88</v>
      </c>
      <c r="F240" s="52">
        <f t="shared" ref="F240:F243" si="59">IF(D240&lt;&gt;0,IF(E240/D240&gt;=100,"&gt;&gt;100",E240/D240*100),"-")</f>
        <v>74.131617350066065</v>
      </c>
    </row>
    <row r="241" spans="1:6" ht="24" x14ac:dyDescent="0.2">
      <c r="A241" s="53">
        <v>3672</v>
      </c>
      <c r="B241" s="85" t="s">
        <v>526</v>
      </c>
      <c r="C241" s="50" t="s">
        <v>527</v>
      </c>
      <c r="D241" s="242">
        <v>113663.89</v>
      </c>
      <c r="E241" s="242">
        <v>81240.320000000007</v>
      </c>
      <c r="F241" s="52">
        <f t="shared" si="59"/>
        <v>71.474168269271814</v>
      </c>
    </row>
    <row r="242" spans="1:6" ht="24" x14ac:dyDescent="0.2">
      <c r="A242" s="53">
        <v>3673</v>
      </c>
      <c r="B242" s="85" t="s">
        <v>528</v>
      </c>
      <c r="C242" s="50" t="s">
        <v>529</v>
      </c>
      <c r="D242" s="242">
        <v>0</v>
      </c>
      <c r="E242" s="242">
        <v>3020.56</v>
      </c>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161432.29999999999</v>
      </c>
      <c r="E247" s="51">
        <f t="shared" si="62"/>
        <v>162048.99000000002</v>
      </c>
      <c r="F247" s="52">
        <f t="shared" si="61"/>
        <v>100.38201153053015</v>
      </c>
    </row>
    <row r="248" spans="1:6" ht="12.75" customHeight="1" x14ac:dyDescent="0.2">
      <c r="A248" s="53" t="s">
        <v>540</v>
      </c>
      <c r="B248" s="85" t="s">
        <v>202</v>
      </c>
      <c r="C248" s="50" t="s">
        <v>540</v>
      </c>
      <c r="D248" s="242">
        <v>159010.94</v>
      </c>
      <c r="E248" s="242">
        <v>161788.48000000001</v>
      </c>
      <c r="F248" s="52">
        <f t="shared" si="61"/>
        <v>101.7467603172461</v>
      </c>
    </row>
    <row r="249" spans="1:6" ht="12.75" customHeight="1" x14ac:dyDescent="0.2">
      <c r="A249" s="53" t="s">
        <v>541</v>
      </c>
      <c r="B249" s="85" t="s">
        <v>204</v>
      </c>
      <c r="C249" s="50" t="s">
        <v>541</v>
      </c>
      <c r="D249" s="242">
        <v>2421.36</v>
      </c>
      <c r="E249" s="242">
        <v>260.51</v>
      </c>
      <c r="F249" s="52">
        <f t="shared" si="61"/>
        <v>10.758829748571049</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35615.729999999996</v>
      </c>
      <c r="E252" s="51">
        <f t="shared" si="63"/>
        <v>146172.87</v>
      </c>
      <c r="F252" s="52">
        <f t="shared" ref="F252:F258" si="64">IF(D252&lt;&gt;0,IF(E252/D252&gt;=100,"&gt;&gt;100",E252/D252*100),"-")</f>
        <v>410.41660524717594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35615.729999999996</v>
      </c>
      <c r="E259" s="51">
        <f t="shared" si="66"/>
        <v>146172.87</v>
      </c>
      <c r="F259" s="52">
        <f t="shared" ref="F259:F262" si="67">IF(D259&lt;&gt;0,IF(E259/D259&gt;=100,"&gt;&gt;100",E259/D259*100),"-")</f>
        <v>410.41660524717594</v>
      </c>
    </row>
    <row r="260" spans="1:6" ht="12.75" customHeight="1" x14ac:dyDescent="0.2">
      <c r="A260" s="53">
        <v>3721</v>
      </c>
      <c r="B260" s="85" t="s">
        <v>560</v>
      </c>
      <c r="C260" s="50" t="s">
        <v>561</v>
      </c>
      <c r="D260" s="242">
        <v>31406.39</v>
      </c>
      <c r="E260" s="242">
        <v>140433.53</v>
      </c>
      <c r="F260" s="52">
        <f t="shared" si="67"/>
        <v>447.14954504481409</v>
      </c>
    </row>
    <row r="261" spans="1:6" ht="12.75" customHeight="1" x14ac:dyDescent="0.2">
      <c r="A261" s="53">
        <v>3722</v>
      </c>
      <c r="B261" s="85" t="s">
        <v>562</v>
      </c>
      <c r="C261" s="50" t="s">
        <v>563</v>
      </c>
      <c r="D261" s="242">
        <v>4209.34</v>
      </c>
      <c r="E261" s="242">
        <v>5739.34</v>
      </c>
      <c r="F261" s="52">
        <f t="shared" si="67"/>
        <v>136.34774097601999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97732.28</v>
      </c>
      <c r="E263" s="51">
        <f t="shared" si="68"/>
        <v>111648.75</v>
      </c>
      <c r="F263" s="52">
        <f t="shared" ref="F263:F267" si="69">IF(D263&lt;&gt;0,IF(E263/D263&gt;=100,"&gt;&gt;100",E263/D263*100),"-")</f>
        <v>114.23937925115428</v>
      </c>
    </row>
    <row r="264" spans="1:6" ht="12.75" customHeight="1" x14ac:dyDescent="0.2">
      <c r="A264" s="53">
        <v>381</v>
      </c>
      <c r="B264" s="85" t="s">
        <v>568</v>
      </c>
      <c r="C264" s="50" t="s">
        <v>569</v>
      </c>
      <c r="D264" s="51">
        <f t="shared" ref="D264:E264" si="70">SUM(D265:D267)</f>
        <v>96955.08</v>
      </c>
      <c r="E264" s="51">
        <f t="shared" si="70"/>
        <v>111648.75</v>
      </c>
      <c r="F264" s="52">
        <f t="shared" si="69"/>
        <v>115.1551316341547</v>
      </c>
    </row>
    <row r="265" spans="1:6" ht="12.75" customHeight="1" x14ac:dyDescent="0.2">
      <c r="A265" s="53">
        <v>3811</v>
      </c>
      <c r="B265" s="85" t="s">
        <v>570</v>
      </c>
      <c r="C265" s="50" t="s">
        <v>571</v>
      </c>
      <c r="D265" s="242">
        <v>96955.08</v>
      </c>
      <c r="E265" s="242">
        <v>111648.75</v>
      </c>
      <c r="F265" s="52">
        <f t="shared" si="69"/>
        <v>115.1551316341547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777.2</v>
      </c>
      <c r="E273" s="51">
        <f t="shared" si="73"/>
        <v>0</v>
      </c>
      <c r="F273" s="52">
        <f t="shared" ref="F273:F284" si="74">IF(D273&lt;&gt;0,IF(E273/D273&gt;=100,"&gt;&gt;100",E273/D273*100),"-")</f>
        <v>0</v>
      </c>
    </row>
    <row r="274" spans="1:6" ht="12.75" customHeight="1" x14ac:dyDescent="0.2">
      <c r="A274" s="53">
        <v>3831</v>
      </c>
      <c r="B274" s="85" t="s">
        <v>588</v>
      </c>
      <c r="C274" s="50" t="s">
        <v>589</v>
      </c>
      <c r="D274" s="242">
        <v>777.2</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775061.2</v>
      </c>
      <c r="E289" s="51">
        <f t="shared" si="79"/>
        <v>1039838.1599999999</v>
      </c>
      <c r="F289" s="52">
        <f t="shared" si="76"/>
        <v>134.16207133062525</v>
      </c>
    </row>
    <row r="290" spans="1:6" ht="12.75" customHeight="1" x14ac:dyDescent="0.2">
      <c r="A290" s="53" t="s">
        <v>609</v>
      </c>
      <c r="B290" s="85" t="s">
        <v>620</v>
      </c>
      <c r="C290" s="50" t="s">
        <v>621</v>
      </c>
      <c r="D290" s="51">
        <f>IF(D6&gt;=D289,D6-D289,0)</f>
        <v>880598.56999999983</v>
      </c>
      <c r="E290" s="51">
        <f>IF(E6&gt;=E289,E6-E289,0)</f>
        <v>1202290.2099999997</v>
      </c>
      <c r="F290" s="52">
        <f t="shared" si="76"/>
        <v>136.53102003106818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277154.71999999997</v>
      </c>
      <c r="E292" s="242">
        <v>906423.77</v>
      </c>
      <c r="F292" s="52">
        <f t="shared" si="76"/>
        <v>327.04612427311361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15343.9</v>
      </c>
      <c r="E294" s="242">
        <v>34054.21</v>
      </c>
      <c r="F294" s="52">
        <f t="shared" si="76"/>
        <v>221.93972849145266</v>
      </c>
    </row>
    <row r="295" spans="1:6" ht="24" x14ac:dyDescent="0.2">
      <c r="A295" s="53">
        <v>9661</v>
      </c>
      <c r="B295" s="85" t="s">
        <v>630</v>
      </c>
      <c r="C295" s="50" t="s">
        <v>631</v>
      </c>
      <c r="D295" s="242">
        <v>0</v>
      </c>
      <c r="E295" s="242">
        <v>991.15</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478169.03</v>
      </c>
      <c r="E350" s="51">
        <f t="shared" si="95"/>
        <v>1221760.33</v>
      </c>
      <c r="F350" s="52">
        <f t="shared" si="81"/>
        <v>255.50804283581479</v>
      </c>
    </row>
    <row r="351" spans="1:6" ht="12.75" customHeight="1" x14ac:dyDescent="0.2">
      <c r="A351" s="53">
        <v>41</v>
      </c>
      <c r="B351" s="85" t="s">
        <v>741</v>
      </c>
      <c r="C351" s="50" t="s">
        <v>742</v>
      </c>
      <c r="D351" s="51">
        <f t="shared" ref="D351:E351" si="96">D352+D356</f>
        <v>0</v>
      </c>
      <c r="E351" s="51">
        <f t="shared" si="96"/>
        <v>30000</v>
      </c>
      <c r="F351" s="52" t="str">
        <f t="shared" si="81"/>
        <v>-</v>
      </c>
    </row>
    <row r="352" spans="1:6" ht="12.75" customHeight="1" x14ac:dyDescent="0.2">
      <c r="A352" s="53">
        <v>411</v>
      </c>
      <c r="B352" s="85" t="s">
        <v>743</v>
      </c>
      <c r="C352" s="50" t="s">
        <v>744</v>
      </c>
      <c r="D352" s="51">
        <f t="shared" ref="D352:E352" si="97">SUM(D353:D355)</f>
        <v>0</v>
      </c>
      <c r="E352" s="51">
        <f t="shared" si="97"/>
        <v>30000</v>
      </c>
      <c r="F352" s="52" t="str">
        <f t="shared" si="81"/>
        <v>-</v>
      </c>
    </row>
    <row r="353" spans="1:6" ht="12.75" customHeight="1" x14ac:dyDescent="0.2">
      <c r="A353" s="53">
        <v>4111</v>
      </c>
      <c r="B353" s="85" t="s">
        <v>641</v>
      </c>
      <c r="C353" s="50" t="s">
        <v>745</v>
      </c>
      <c r="D353" s="242">
        <v>0</v>
      </c>
      <c r="E353" s="242">
        <v>30000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478169.03</v>
      </c>
      <c r="E363" s="51">
        <f t="shared" si="99"/>
        <v>1191760.33</v>
      </c>
      <c r="F363" s="52">
        <f t="shared" si="81"/>
        <v>249.23411079132416</v>
      </c>
    </row>
    <row r="364" spans="1:6" ht="12.75" customHeight="1" x14ac:dyDescent="0.2">
      <c r="A364" s="53">
        <v>421</v>
      </c>
      <c r="B364" s="85" t="s">
        <v>759</v>
      </c>
      <c r="C364" s="50" t="s">
        <v>760</v>
      </c>
      <c r="D364" s="51">
        <f t="shared" ref="D364:E364" si="100">SUM(D365:D368)</f>
        <v>355906.95</v>
      </c>
      <c r="E364" s="51">
        <f t="shared" si="100"/>
        <v>1014711.64</v>
      </c>
      <c r="F364" s="52">
        <f t="shared" si="81"/>
        <v>285.10587950024575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18512.5</v>
      </c>
      <c r="F366" s="52" t="str">
        <f t="shared" si="81"/>
        <v>-</v>
      </c>
    </row>
    <row r="367" spans="1:6" ht="12.75" customHeight="1" x14ac:dyDescent="0.2">
      <c r="A367" s="53">
        <v>4213</v>
      </c>
      <c r="B367" s="85" t="s">
        <v>669</v>
      </c>
      <c r="C367" s="50" t="s">
        <v>763</v>
      </c>
      <c r="D367" s="242">
        <v>149636.41</v>
      </c>
      <c r="E367" s="242">
        <v>55553.34</v>
      </c>
      <c r="F367" s="52">
        <f t="shared" si="81"/>
        <v>37.12554985781869</v>
      </c>
    </row>
    <row r="368" spans="1:6" ht="12.75" customHeight="1" x14ac:dyDescent="0.2">
      <c r="A368" s="53">
        <v>4214</v>
      </c>
      <c r="B368" s="85" t="s">
        <v>671</v>
      </c>
      <c r="C368" s="50" t="s">
        <v>764</v>
      </c>
      <c r="D368" s="242">
        <v>206270.54</v>
      </c>
      <c r="E368" s="242">
        <v>940645.8</v>
      </c>
      <c r="F368" s="52">
        <f t="shared" si="81"/>
        <v>456.02527631914865</v>
      </c>
    </row>
    <row r="369" spans="1:6" ht="12.75" customHeight="1" x14ac:dyDescent="0.2">
      <c r="A369" s="53">
        <v>422</v>
      </c>
      <c r="B369" s="85" t="s">
        <v>765</v>
      </c>
      <c r="C369" s="50" t="s">
        <v>766</v>
      </c>
      <c r="D369" s="51">
        <f t="shared" ref="D369:E369" si="101">SUM(D370:D377)</f>
        <v>43330.729999999996</v>
      </c>
      <c r="E369" s="51">
        <f t="shared" si="101"/>
        <v>149350.69</v>
      </c>
      <c r="F369" s="52">
        <f t="shared" si="81"/>
        <v>344.67614554382078</v>
      </c>
    </row>
    <row r="370" spans="1:6" ht="12.75" customHeight="1" x14ac:dyDescent="0.2">
      <c r="A370" s="53">
        <v>4221</v>
      </c>
      <c r="B370" s="85" t="s">
        <v>675</v>
      </c>
      <c r="C370" s="50" t="s">
        <v>767</v>
      </c>
      <c r="D370" s="242">
        <v>0</v>
      </c>
      <c r="E370" s="242">
        <v>24752.75</v>
      </c>
      <c r="F370" s="52" t="str">
        <f t="shared" si="81"/>
        <v>-</v>
      </c>
    </row>
    <row r="371" spans="1:6" ht="12.75" customHeight="1" x14ac:dyDescent="0.2">
      <c r="A371" s="53">
        <v>4222</v>
      </c>
      <c r="B371" s="85" t="s">
        <v>768</v>
      </c>
      <c r="C371" s="50" t="s">
        <v>769</v>
      </c>
      <c r="D371" s="242">
        <v>0</v>
      </c>
      <c r="E371" s="242">
        <v>684.7</v>
      </c>
      <c r="F371" s="52" t="str">
        <f t="shared" si="81"/>
        <v>-</v>
      </c>
    </row>
    <row r="372" spans="1:6" ht="12.75" customHeight="1" x14ac:dyDescent="0.2">
      <c r="A372" s="53">
        <v>4223</v>
      </c>
      <c r="B372" s="85" t="s">
        <v>679</v>
      </c>
      <c r="C372" s="50" t="s">
        <v>770</v>
      </c>
      <c r="D372" s="242">
        <v>2849.49</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26269.23</v>
      </c>
      <c r="F375" s="52" t="str">
        <f t="shared" si="81"/>
        <v>-</v>
      </c>
    </row>
    <row r="376" spans="1:6" ht="12.75" customHeight="1" x14ac:dyDescent="0.2">
      <c r="A376" s="53">
        <v>4227</v>
      </c>
      <c r="B376" s="232" t="s">
        <v>687</v>
      </c>
      <c r="C376" s="50" t="s">
        <v>774</v>
      </c>
      <c r="D376" s="242">
        <v>40481.24</v>
      </c>
      <c r="E376" s="242">
        <v>97644.01</v>
      </c>
      <c r="F376" s="52">
        <f t="shared" si="81"/>
        <v>241.20805093915106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43930.13</v>
      </c>
      <c r="E378" s="51">
        <f t="shared" si="102"/>
        <v>0</v>
      </c>
      <c r="F378" s="52">
        <f t="shared" si="81"/>
        <v>0</v>
      </c>
    </row>
    <row r="379" spans="1:6" ht="12.75" customHeight="1" x14ac:dyDescent="0.2">
      <c r="A379" s="53">
        <v>4231</v>
      </c>
      <c r="B379" s="85" t="s">
        <v>693</v>
      </c>
      <c r="C379" s="50" t="s">
        <v>778</v>
      </c>
      <c r="D379" s="242">
        <v>43930.13</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35001.22</v>
      </c>
      <c r="E391" s="51">
        <f t="shared" si="105"/>
        <v>27698</v>
      </c>
      <c r="F391" s="52">
        <f t="shared" si="81"/>
        <v>79.134384458598873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35001.22</v>
      </c>
      <c r="E395" s="242">
        <v>27698</v>
      </c>
      <c r="F395" s="52">
        <f t="shared" si="81"/>
        <v>79.134384458598873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478169.03</v>
      </c>
      <c r="E408" s="51">
        <f t="shared" si="111"/>
        <v>1221760.33</v>
      </c>
      <c r="F408" s="52">
        <f t="shared" si="81"/>
        <v>255.50804283581479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211854.11</v>
      </c>
      <c r="E410" s="242">
        <v>401033.19</v>
      </c>
      <c r="F410" s="52">
        <f t="shared" si="81"/>
        <v>189.29686565910856</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1655659.7699999998</v>
      </c>
      <c r="E412" s="51">
        <f>E6+E298</f>
        <v>2242128.3699999996</v>
      </c>
      <c r="F412" s="52">
        <f t="shared" si="81"/>
        <v>135.42204809385444</v>
      </c>
    </row>
    <row r="413" spans="1:6" ht="12.75" customHeight="1" x14ac:dyDescent="0.2">
      <c r="A413" s="53" t="s">
        <v>609</v>
      </c>
      <c r="B413" s="85" t="s">
        <v>832</v>
      </c>
      <c r="C413" s="50" t="s">
        <v>833</v>
      </c>
      <c r="D413" s="51">
        <f t="shared" ref="D413:E413" si="112">D289+D350</f>
        <v>1253230.23</v>
      </c>
      <c r="E413" s="51">
        <f t="shared" si="112"/>
        <v>2261598.4900000002</v>
      </c>
      <c r="F413" s="52">
        <f t="shared" si="81"/>
        <v>180.4615333927909</v>
      </c>
    </row>
    <row r="414" spans="1:6" ht="12.75" customHeight="1" x14ac:dyDescent="0.2">
      <c r="A414" s="53" t="s">
        <v>609</v>
      </c>
      <c r="B414" s="85" t="s">
        <v>834</v>
      </c>
      <c r="C414" s="50" t="s">
        <v>835</v>
      </c>
      <c r="D414" s="51">
        <f t="shared" ref="D414:E414" si="113">IF(D412&gt;=D413,D412-D413,0)</f>
        <v>402429.5399999998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19470.120000000577</v>
      </c>
      <c r="F415" s="52" t="str">
        <f t="shared" si="81"/>
        <v>-</v>
      </c>
    </row>
    <row r="416" spans="1:6" ht="12.75" customHeight="1" x14ac:dyDescent="0.2">
      <c r="A416" s="60" t="s">
        <v>838</v>
      </c>
      <c r="B416" s="232" t="s">
        <v>839</v>
      </c>
      <c r="C416" s="61" t="s">
        <v>840</v>
      </c>
      <c r="D416" s="51">
        <f t="shared" ref="D416:E416" si="115">IF(D292-D293+D409-D410&gt;=0,D292-D293+D409-D410,0)</f>
        <v>65300.609999999986</v>
      </c>
      <c r="E416" s="51">
        <f t="shared" si="115"/>
        <v>505390.58</v>
      </c>
      <c r="F416" s="52">
        <f t="shared" si="81"/>
        <v>773.94465380951283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15343.9</v>
      </c>
      <c r="E418" s="62">
        <f t="shared" si="117"/>
        <v>34054.21</v>
      </c>
      <c r="F418" s="57">
        <f t="shared" si="81"/>
        <v>221.93972849145266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39709.440000000002</v>
      </c>
      <c r="E420" s="51">
        <f t="shared" si="118"/>
        <v>215258.83</v>
      </c>
      <c r="F420" s="52">
        <f t="shared" ref="F420:F647" si="119">IF(D420&lt;&gt;0,IF(E420/D420&gt;=100,"&gt;&gt;100",E420/D420*100),"-")</f>
        <v>542.08477883344608</v>
      </c>
    </row>
    <row r="421" spans="1:6" ht="24" x14ac:dyDescent="0.2">
      <c r="A421" s="53">
        <v>81</v>
      </c>
      <c r="B421" s="232" t="s">
        <v>849</v>
      </c>
      <c r="C421" s="50" t="s">
        <v>850</v>
      </c>
      <c r="D421" s="51">
        <f t="shared" ref="D421:E421" si="120">D422+D427+D430+D434+D435+D442+D447+D455</f>
        <v>5148.9799999999996</v>
      </c>
      <c r="E421" s="51">
        <f t="shared" si="120"/>
        <v>2828.94</v>
      </c>
      <c r="F421" s="52">
        <f t="shared" si="119"/>
        <v>54.941755454478368</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5148.9799999999996</v>
      </c>
      <c r="E427" s="51">
        <f t="shared" si="122"/>
        <v>2828.94</v>
      </c>
      <c r="F427" s="52">
        <f t="shared" si="119"/>
        <v>54.941755454478368</v>
      </c>
    </row>
    <row r="428" spans="1:6" ht="24" x14ac:dyDescent="0.2">
      <c r="A428" s="53">
        <v>8121</v>
      </c>
      <c r="B428" s="232" t="s">
        <v>863</v>
      </c>
      <c r="C428" s="50" t="s">
        <v>864</v>
      </c>
      <c r="D428" s="242">
        <v>5148.9799999999996</v>
      </c>
      <c r="E428" s="242">
        <v>2828.94</v>
      </c>
      <c r="F428" s="52">
        <f t="shared" si="119"/>
        <v>54.941755454478368</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34560.46</v>
      </c>
      <c r="E484" s="51">
        <f t="shared" si="137"/>
        <v>212429.88999999998</v>
      </c>
      <c r="F484" s="52">
        <f t="shared" si="119"/>
        <v>614.66163934160591</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212356.49</v>
      </c>
      <c r="F490" s="52" t="str">
        <f t="shared" si="119"/>
        <v>-</v>
      </c>
    </row>
    <row r="491" spans="1:6" ht="12.75" customHeight="1" x14ac:dyDescent="0.2">
      <c r="A491" s="53">
        <v>8422</v>
      </c>
      <c r="B491" s="85" t="s">
        <v>989</v>
      </c>
      <c r="C491" s="50" t="s">
        <v>990</v>
      </c>
      <c r="D491" s="242">
        <v>0</v>
      </c>
      <c r="E491" s="242">
        <v>212356.49</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34560.46</v>
      </c>
      <c r="E507" s="51">
        <f t="shared" si="142"/>
        <v>73.400000000000006</v>
      </c>
      <c r="F507" s="52">
        <f t="shared" si="119"/>
        <v>0.21238143242306384</v>
      </c>
    </row>
    <row r="508" spans="1:6" ht="12.75" customHeight="1" x14ac:dyDescent="0.2">
      <c r="A508" s="53">
        <v>8471</v>
      </c>
      <c r="B508" s="85" t="s">
        <v>1023</v>
      </c>
      <c r="C508" s="50" t="s">
        <v>1024</v>
      </c>
      <c r="D508" s="242">
        <v>34560.46</v>
      </c>
      <c r="E508" s="242">
        <v>73.400000000000006</v>
      </c>
      <c r="F508" s="52">
        <f t="shared" si="119"/>
        <v>0.21238143242306384</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511879.02999999997</v>
      </c>
      <c r="E528" s="51">
        <f t="shared" si="148"/>
        <v>34560.46</v>
      </c>
      <c r="F528" s="52">
        <f t="shared" si="119"/>
        <v>6.7516850612145616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511879.02999999997</v>
      </c>
      <c r="E593" s="51">
        <f t="shared" si="167"/>
        <v>34560.46</v>
      </c>
      <c r="F593" s="52">
        <f t="shared" si="119"/>
        <v>6.7516850612145616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477802.11</v>
      </c>
      <c r="E599" s="51">
        <f t="shared" si="169"/>
        <v>0</v>
      </c>
      <c r="F599" s="52">
        <f t="shared" si="119"/>
        <v>0</v>
      </c>
    </row>
    <row r="600" spans="1:6" ht="12.75" customHeight="1" x14ac:dyDescent="0.2">
      <c r="A600" s="53">
        <v>5422</v>
      </c>
      <c r="B600" s="85" t="s">
        <v>1198</v>
      </c>
      <c r="C600" s="50" t="s">
        <v>1199</v>
      </c>
      <c r="D600" s="242">
        <v>477802.11</v>
      </c>
      <c r="E600" s="242"/>
      <c r="F600" s="52">
        <f t="shared" si="119"/>
        <v>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34076.92</v>
      </c>
      <c r="E617" s="51">
        <f t="shared" si="173"/>
        <v>34560.46</v>
      </c>
      <c r="F617" s="52">
        <f t="shared" si="119"/>
        <v>101.41896626807822</v>
      </c>
    </row>
    <row r="618" spans="1:6" ht="12.75" customHeight="1" x14ac:dyDescent="0.2">
      <c r="A618" s="53">
        <v>5471</v>
      </c>
      <c r="B618" s="85" t="s">
        <v>1234</v>
      </c>
      <c r="C618" s="50" t="s">
        <v>1235</v>
      </c>
      <c r="D618" s="242">
        <v>34076.92</v>
      </c>
      <c r="E618" s="242">
        <v>34560.46</v>
      </c>
      <c r="F618" s="52">
        <f t="shared" si="119"/>
        <v>101.41896626807822</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180698.37</v>
      </c>
      <c r="F635" s="52" t="str">
        <f t="shared" si="119"/>
        <v>-</v>
      </c>
    </row>
    <row r="636" spans="1:6" ht="12.75" customHeight="1" x14ac:dyDescent="0.2">
      <c r="A636" s="53" t="s">
        <v>609</v>
      </c>
      <c r="B636" s="85" t="s">
        <v>1270</v>
      </c>
      <c r="C636" s="50" t="s">
        <v>1271</v>
      </c>
      <c r="D636" s="51">
        <f t="shared" ref="D636:E636" si="179">IF(D528-D420&gt;=0,D528-D420,0)</f>
        <v>472169.58999999997</v>
      </c>
      <c r="E636" s="51">
        <f t="shared" si="179"/>
        <v>0</v>
      </c>
      <c r="F636" s="52">
        <f t="shared" si="119"/>
        <v>0</v>
      </c>
    </row>
    <row r="637" spans="1:6" ht="12.75" customHeight="1" x14ac:dyDescent="0.2">
      <c r="A637" s="53">
        <v>92213</v>
      </c>
      <c r="B637" s="85" t="s">
        <v>1272</v>
      </c>
      <c r="C637" s="50" t="s">
        <v>1273</v>
      </c>
      <c r="D637" s="242">
        <v>37840.800000000003</v>
      </c>
      <c r="E637" s="242">
        <v>0</v>
      </c>
      <c r="F637" s="52">
        <f t="shared" si="119"/>
        <v>0</v>
      </c>
    </row>
    <row r="638" spans="1:6" ht="12.75" customHeight="1" x14ac:dyDescent="0.2">
      <c r="A638" s="53">
        <v>92223</v>
      </c>
      <c r="B638" s="85" t="s">
        <v>1274</v>
      </c>
      <c r="C638" s="50" t="s">
        <v>1275</v>
      </c>
      <c r="D638" s="242">
        <v>0</v>
      </c>
      <c r="E638" s="242">
        <v>471989.22</v>
      </c>
      <c r="F638" s="52" t="str">
        <f t="shared" si="119"/>
        <v>-</v>
      </c>
    </row>
    <row r="639" spans="1:6" ht="12.75" customHeight="1" x14ac:dyDescent="0.2">
      <c r="A639" s="53" t="s">
        <v>609</v>
      </c>
      <c r="B639" s="85" t="s">
        <v>1276</v>
      </c>
      <c r="C639" s="50" t="s">
        <v>1277</v>
      </c>
      <c r="D639" s="51">
        <f t="shared" ref="D639:E639" si="180">D412+D420</f>
        <v>1695369.2099999997</v>
      </c>
      <c r="E639" s="51">
        <f t="shared" si="180"/>
        <v>2457387.1999999997</v>
      </c>
      <c r="F639" s="52">
        <f t="shared" si="119"/>
        <v>144.94702307351685</v>
      </c>
    </row>
    <row r="640" spans="1:6" ht="12.75" customHeight="1" x14ac:dyDescent="0.2">
      <c r="A640" s="53" t="s">
        <v>609</v>
      </c>
      <c r="B640" s="85" t="s">
        <v>1278</v>
      </c>
      <c r="C640" s="50" t="s">
        <v>1279</v>
      </c>
      <c r="D640" s="51">
        <f t="shared" ref="D640:E640" si="181">D413+D528</f>
        <v>1765109.26</v>
      </c>
      <c r="E640" s="51">
        <f t="shared" si="181"/>
        <v>2296158.9500000002</v>
      </c>
      <c r="F640" s="52">
        <f t="shared" si="119"/>
        <v>130.08593870274072</v>
      </c>
    </row>
    <row r="641" spans="1:6" ht="12.75" customHeight="1" x14ac:dyDescent="0.2">
      <c r="A641" s="53" t="s">
        <v>609</v>
      </c>
      <c r="B641" s="85" t="s">
        <v>1280</v>
      </c>
      <c r="C641" s="50" t="s">
        <v>1281</v>
      </c>
      <c r="D641" s="51">
        <f t="shared" ref="D641:E641" si="182">IF(D639&gt;=D640,D639-D640,0)</f>
        <v>0</v>
      </c>
      <c r="E641" s="51">
        <f t="shared" si="182"/>
        <v>161228.24999999953</v>
      </c>
      <c r="F641" s="52" t="str">
        <f t="shared" si="119"/>
        <v>-</v>
      </c>
    </row>
    <row r="642" spans="1:6" ht="12.75" customHeight="1" x14ac:dyDescent="0.2">
      <c r="A642" s="53" t="s">
        <v>609</v>
      </c>
      <c r="B642" s="85" t="s">
        <v>1282</v>
      </c>
      <c r="C642" s="50" t="s">
        <v>1283</v>
      </c>
      <c r="D642" s="51">
        <f t="shared" ref="D642:E642" si="183">IF(D640&gt;=D639,D640-D639,0)</f>
        <v>69740.050000000279</v>
      </c>
      <c r="E642" s="51">
        <f t="shared" si="183"/>
        <v>0</v>
      </c>
      <c r="F642" s="52">
        <f t="shared" si="119"/>
        <v>0</v>
      </c>
    </row>
    <row r="643" spans="1:6" ht="24" x14ac:dyDescent="0.2">
      <c r="A643" s="60" t="s">
        <v>1284</v>
      </c>
      <c r="B643" s="85" t="s">
        <v>1285</v>
      </c>
      <c r="C643" s="61" t="s">
        <v>1284</v>
      </c>
      <c r="D643" s="51">
        <f t="shared" ref="D643:E643" si="184">IF(D416-D417+D637-D638&gt;=0,D416-D417+D637-D638,0)</f>
        <v>103141.40999999999</v>
      </c>
      <c r="E643" s="51">
        <f t="shared" si="184"/>
        <v>33401.360000000044</v>
      </c>
      <c r="F643" s="52">
        <f t="shared" si="119"/>
        <v>32.384044391093788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33401.35999999971</v>
      </c>
      <c r="E645" s="51">
        <f t="shared" si="186"/>
        <v>194629.60999999958</v>
      </c>
      <c r="F645" s="52">
        <f t="shared" si="119"/>
        <v>582.69965654093505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173989.72</v>
      </c>
      <c r="E649" s="242">
        <v>147967.70000000001</v>
      </c>
      <c r="F649" s="52">
        <f t="shared" ref="F649:F724" si="188">IF(D649&lt;&gt;0,IF(E649/D649&gt;=100,"&gt;&gt;100",E649/D649*100),"-")</f>
        <v>85.043932480608632</v>
      </c>
    </row>
    <row r="650" spans="1:6" ht="12.75" customHeight="1" x14ac:dyDescent="0.2">
      <c r="A650" s="53" t="s">
        <v>1297</v>
      </c>
      <c r="B650" s="85" t="s">
        <v>1298</v>
      </c>
      <c r="C650" s="50" t="s">
        <v>1297</v>
      </c>
      <c r="D650" s="242">
        <v>1768969.95</v>
      </c>
      <c r="E650" s="242">
        <v>2460037.56</v>
      </c>
      <c r="F650" s="52">
        <f t="shared" si="188"/>
        <v>139.06610228172616</v>
      </c>
    </row>
    <row r="651" spans="1:6" ht="12.75" customHeight="1" x14ac:dyDescent="0.2">
      <c r="A651" s="53" t="s">
        <v>1299</v>
      </c>
      <c r="B651" s="85" t="s">
        <v>1300</v>
      </c>
      <c r="C651" s="50" t="s">
        <v>1299</v>
      </c>
      <c r="D651" s="242">
        <v>1794991.97</v>
      </c>
      <c r="E651" s="242">
        <v>2288921.1</v>
      </c>
      <c r="F651" s="52">
        <f t="shared" si="188"/>
        <v>127.51706627411821</v>
      </c>
    </row>
    <row r="652" spans="1:6" ht="24" x14ac:dyDescent="0.2">
      <c r="A652" s="53">
        <v>11</v>
      </c>
      <c r="B652" s="85" t="s">
        <v>1301</v>
      </c>
      <c r="C652" s="50" t="s">
        <v>1302</v>
      </c>
      <c r="D652" s="51">
        <f t="shared" ref="D652:E652" si="189">+D649+D650-D651</f>
        <v>147967.69999999995</v>
      </c>
      <c r="E652" s="51">
        <f t="shared" si="189"/>
        <v>319084.16000000015</v>
      </c>
      <c r="F652" s="52">
        <f t="shared" si="188"/>
        <v>215.64446835356654</v>
      </c>
    </row>
    <row r="653" spans="1:6" ht="24" x14ac:dyDescent="0.2">
      <c r="A653" s="53" t="s">
        <v>609</v>
      </c>
      <c r="B653" s="85" t="s">
        <v>1303</v>
      </c>
      <c r="C653" s="50" t="s">
        <v>1304</v>
      </c>
      <c r="D653" s="262">
        <v>4</v>
      </c>
      <c r="E653" s="262">
        <v>9</v>
      </c>
      <c r="F653" s="52">
        <f t="shared" si="188"/>
        <v>225</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4</v>
      </c>
      <c r="E655" s="262">
        <v>9</v>
      </c>
      <c r="F655" s="52">
        <f t="shared" si="188"/>
        <v>225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468733.46</v>
      </c>
      <c r="E661" s="242">
        <v>495851.51</v>
      </c>
      <c r="F661" s="52">
        <f t="shared" si="188"/>
        <v>105.78538813934895</v>
      </c>
    </row>
    <row r="662" spans="1:6" ht="12.75" customHeight="1" x14ac:dyDescent="0.2">
      <c r="A662" s="53">
        <v>63312</v>
      </c>
      <c r="B662" s="85" t="s">
        <v>1322</v>
      </c>
      <c r="C662" s="50" t="s">
        <v>1323</v>
      </c>
      <c r="D662" s="242">
        <v>497.71</v>
      </c>
      <c r="E662" s="242">
        <v>111500</v>
      </c>
      <c r="F662" s="52" t="str">
        <f t="shared" si="188"/>
        <v>&gt;&gt;100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165797.95000000001</v>
      </c>
      <c r="E665" s="242">
        <v>568683.18999999994</v>
      </c>
      <c r="F665" s="52">
        <f t="shared" si="188"/>
        <v>342.99772102127918</v>
      </c>
    </row>
    <row r="666" spans="1:6" ht="12.75" customHeight="1" x14ac:dyDescent="0.2">
      <c r="A666" s="53">
        <v>63322</v>
      </c>
      <c r="B666" s="85" t="s">
        <v>1330</v>
      </c>
      <c r="C666" s="50" t="s">
        <v>1331</v>
      </c>
      <c r="D666" s="242">
        <v>24046.720000000001</v>
      </c>
      <c r="E666" s="242">
        <v>62220</v>
      </c>
      <c r="F666" s="52">
        <f t="shared" si="188"/>
        <v>258.74630718867269</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84922.34</v>
      </c>
      <c r="E694" s="242">
        <v>263033.59000000003</v>
      </c>
      <c r="F694" s="52">
        <f t="shared" si="188"/>
        <v>309.73427015788786</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438935.37</v>
      </c>
      <c r="E698" s="242">
        <v>235193.88</v>
      </c>
      <c r="F698" s="52">
        <f t="shared" si="188"/>
        <v>53.582804229242221</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678.18</v>
      </c>
      <c r="E718" s="242">
        <v>803.78</v>
      </c>
      <c r="F718" s="52">
        <f t="shared" si="188"/>
        <v>118.52015689050106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728.65</v>
      </c>
      <c r="E720" s="242"/>
      <c r="F720" s="52">
        <f t="shared" si="188"/>
        <v>0</v>
      </c>
    </row>
    <row r="721" spans="1:6" ht="12.75" customHeight="1" x14ac:dyDescent="0.2">
      <c r="A721" s="53" t="s">
        <v>1422</v>
      </c>
      <c r="B721" s="85" t="s">
        <v>1423</v>
      </c>
      <c r="C721" s="50" t="s">
        <v>1422</v>
      </c>
      <c r="D721" s="242">
        <v>1616.91</v>
      </c>
      <c r="E721" s="242">
        <v>4453.2700000000004</v>
      </c>
      <c r="F721" s="52">
        <f t="shared" si="188"/>
        <v>275.41854524989026</v>
      </c>
    </row>
    <row r="722" spans="1:6" ht="12.75" customHeight="1" x14ac:dyDescent="0.2">
      <c r="A722" s="53" t="s">
        <v>1424</v>
      </c>
      <c r="B722" s="85" t="s">
        <v>1425</v>
      </c>
      <c r="C722" s="50" t="s">
        <v>1424</v>
      </c>
      <c r="D722" s="242">
        <v>2423.6799999999998</v>
      </c>
      <c r="E722" s="242">
        <v>1403.48</v>
      </c>
      <c r="F722" s="52">
        <f t="shared" si="188"/>
        <v>57.906984420385534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3361.99</v>
      </c>
      <c r="E725" s="242">
        <v>2319.36</v>
      </c>
      <c r="F725" s="52">
        <f t="shared" ref="F725:F979" si="190">IF(D725&lt;&gt;0,IF(E725/D725&gt;=100,"&gt;&gt;100",E725/D725*100),"-")</f>
        <v>68.987712634481369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476.49</v>
      </c>
      <c r="E742" s="242">
        <v>1976.28</v>
      </c>
      <c r="F742" s="52">
        <f t="shared" si="190"/>
        <v>414.75791727003718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4413.5200000000004</v>
      </c>
      <c r="E764" s="242">
        <v>4567.1899999999996</v>
      </c>
      <c r="F764" s="52">
        <f t="shared" si="190"/>
        <v>103.48180137396</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4937.21</v>
      </c>
      <c r="E816" s="242">
        <v>116570.05</v>
      </c>
      <c r="F816" s="52">
        <f t="shared" si="190"/>
        <v>2361.0510794558058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11148.71</v>
      </c>
      <c r="E819" s="242">
        <v>9157.44</v>
      </c>
      <c r="F819" s="52">
        <f t="shared" si="190"/>
        <v>82.139009804721809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7565.2</v>
      </c>
      <c r="E821" s="242">
        <v>7963.4</v>
      </c>
      <c r="F821" s="52">
        <f t="shared" si="190"/>
        <v>105.26357531856394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7755.27</v>
      </c>
      <c r="E823" s="242">
        <v>6742.64</v>
      </c>
      <c r="F823" s="52">
        <f t="shared" si="190"/>
        <v>86.94268542552355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4209.34</v>
      </c>
      <c r="E828" s="242">
        <v>5739.34</v>
      </c>
      <c r="F828" s="52">
        <f t="shared" si="190"/>
        <v>136.34774097601999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212356.49</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34560.46</v>
      </c>
      <c r="E900" s="242">
        <v>73.400000000000006</v>
      </c>
      <c r="F900" s="52">
        <f t="shared" si="190"/>
        <v>0.21238143242306384</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477802.11</v>
      </c>
      <c r="E946" s="242"/>
      <c r="F946" s="52">
        <f t="shared" si="190"/>
        <v>0</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34076.92</v>
      </c>
      <c r="E968" s="242">
        <v>34560.46</v>
      </c>
      <c r="F968" s="52">
        <f t="shared" si="190"/>
        <v>101.41896626807822</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3" workbookViewId="0">
      <selection activeCell="A249" sqref="A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5176836.33</v>
      </c>
      <c r="E6" s="229">
        <f t="shared" si="0"/>
        <v>6703314.0500000007</v>
      </c>
      <c r="F6" s="230">
        <f t="shared" ref="F6:F260" si="1">IF(D6&gt;0,IF(E6/D6&gt;=100,"&gt;&gt;100",E6/D6*100),"-")</f>
        <v>129.48669076427998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4669294.84</v>
      </c>
      <c r="E7" s="104">
        <f t="shared" si="2"/>
        <v>5627803.1900000004</v>
      </c>
      <c r="F7" s="93">
        <f t="shared" si="1"/>
        <v>120.52790373802998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444131.41999999993</v>
      </c>
      <c r="E8" s="104">
        <f>E9+E10-E11</f>
        <v>472459.20999999996</v>
      </c>
      <c r="F8" s="93">
        <f t="shared" si="1"/>
        <v>106.37824497983053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152274.71</v>
      </c>
      <c r="E9" s="247">
        <v>182274.71</v>
      </c>
      <c r="F9" s="93">
        <f t="shared" si="1"/>
        <v>119.7012360095777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294509.86</v>
      </c>
      <c r="E10" s="247">
        <v>294509.86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2653.15</v>
      </c>
      <c r="E11" s="247">
        <v>4325.3599999999997</v>
      </c>
      <c r="F11" s="93">
        <f t="shared" si="1"/>
        <v>163.02734485422985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4204074.7</v>
      </c>
      <c r="E12" s="104">
        <f t="shared" si="3"/>
        <v>5134255.2600000007</v>
      </c>
      <c r="F12" s="93">
        <f t="shared" si="1"/>
        <v>122.1256905829956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3920643.27</v>
      </c>
      <c r="E13" s="104">
        <f t="shared" si="4"/>
        <v>4769652.1100000003</v>
      </c>
      <c r="F13" s="93">
        <f t="shared" si="1"/>
        <v>121.65483522809765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478761.03</v>
      </c>
      <c r="E14" s="247">
        <v>478761.03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1889912.96</v>
      </c>
      <c r="E15" s="247">
        <v>1908425.46</v>
      </c>
      <c r="F15" s="93">
        <f t="shared" si="1"/>
        <v>100.9795424652784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906520.04</v>
      </c>
      <c r="E16" s="247">
        <v>962073.38</v>
      </c>
      <c r="F16" s="93">
        <f t="shared" si="1"/>
        <v>106.12819767337962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1489690.47</v>
      </c>
      <c r="E17" s="247">
        <v>2430336.27</v>
      </c>
      <c r="F17" s="93">
        <f t="shared" si="1"/>
        <v>163.14370796773642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844241.23</v>
      </c>
      <c r="E18" s="247">
        <v>1009944.03</v>
      </c>
      <c r="F18" s="93">
        <f t="shared" si="1"/>
        <v>119.62742331359486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193101.91000000003</v>
      </c>
      <c r="E19" s="104">
        <f t="shared" si="5"/>
        <v>273149.95999999996</v>
      </c>
      <c r="F19" s="93">
        <f t="shared" si="1"/>
        <v>141.45378468809548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85614.62</v>
      </c>
      <c r="E20" s="247">
        <v>111733.26</v>
      </c>
      <c r="F20" s="93">
        <f t="shared" si="1"/>
        <v>130.50721944452945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17868.41</v>
      </c>
      <c r="E21" s="247">
        <v>18553.11</v>
      </c>
      <c r="F21" s="93">
        <f t="shared" si="1"/>
        <v>103.83190222297341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14208.68</v>
      </c>
      <c r="E22" s="247">
        <v>14208.68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10317.52</v>
      </c>
      <c r="E25" s="247">
        <v>36586.75</v>
      </c>
      <c r="F25" s="93">
        <f t="shared" si="1"/>
        <v>354.60798719072022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222987.54</v>
      </c>
      <c r="E26" s="247">
        <v>320631.55</v>
      </c>
      <c r="F26" s="93">
        <f t="shared" si="1"/>
        <v>143.78899825523882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157894.85999999999</v>
      </c>
      <c r="E28" s="247">
        <v>228563.39</v>
      </c>
      <c r="F28" s="93">
        <f t="shared" si="1"/>
        <v>144.7567007564401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43472.52</v>
      </c>
      <c r="E29" s="104">
        <f t="shared" si="6"/>
        <v>37981.25</v>
      </c>
      <c r="F29" s="93">
        <f t="shared" si="1"/>
        <v>87.368411125004954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43930.13</v>
      </c>
      <c r="E30" s="247">
        <v>43930.13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457.61</v>
      </c>
      <c r="E34" s="247">
        <v>5948.88</v>
      </c>
      <c r="F34" s="93">
        <f t="shared" si="1"/>
        <v>1299.9890736653481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46857</v>
      </c>
      <c r="E45" s="104">
        <f t="shared" si="9"/>
        <v>53471.94</v>
      </c>
      <c r="F45" s="93">
        <f t="shared" si="1"/>
        <v>114.11729304052756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6145.07</v>
      </c>
      <c r="E47" s="247">
        <v>6145.07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261655.67999999999</v>
      </c>
      <c r="E49" s="247">
        <v>289353.68</v>
      </c>
      <c r="F49" s="93">
        <f t="shared" si="1"/>
        <v>110.58566739311755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220943.75</v>
      </c>
      <c r="E50" s="247">
        <v>242026.81</v>
      </c>
      <c r="F50" s="93">
        <f t="shared" si="1"/>
        <v>109.54227490028569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21304.2</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30553.15</v>
      </c>
      <c r="E54" s="247">
        <v>11704.93</v>
      </c>
      <c r="F54" s="93">
        <f t="shared" si="1"/>
        <v>38.310059682880485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30553.15</v>
      </c>
      <c r="E55" s="247">
        <v>33009.129999999997</v>
      </c>
      <c r="F55" s="93">
        <f t="shared" si="1"/>
        <v>108.03838556744556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21088.720000000001</v>
      </c>
      <c r="E56" s="104">
        <f t="shared" si="11"/>
        <v>21088.720000000001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21088.720000000001</v>
      </c>
      <c r="E57" s="247">
        <v>21088.720000000001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507541.49</v>
      </c>
      <c r="E68" s="104">
        <f t="shared" si="13"/>
        <v>1075510.8600000001</v>
      </c>
      <c r="F68" s="93">
        <f t="shared" si="1"/>
        <v>211.9059980692416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147967.70000000001</v>
      </c>
      <c r="E69" s="104">
        <f t="shared" si="14"/>
        <v>319084.15999999997</v>
      </c>
      <c r="F69" s="93">
        <f t="shared" si="1"/>
        <v>215.64446835356631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147967.70000000001</v>
      </c>
      <c r="E70" s="104">
        <f t="shared" si="15"/>
        <v>319084.15999999997</v>
      </c>
      <c r="F70" s="93">
        <f t="shared" si="1"/>
        <v>215.64446835356631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147967.70000000001</v>
      </c>
      <c r="E72" s="247">
        <v>319084.15999999997</v>
      </c>
      <c r="F72" s="93">
        <f t="shared" si="1"/>
        <v>215.64446835356631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2312.5100000000002</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2312.5100000000002</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24964.09</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27793.03</v>
      </c>
      <c r="E88" s="104">
        <f t="shared" si="18"/>
        <v>24964.09</v>
      </c>
      <c r="F88" s="93">
        <f t="shared" si="1"/>
        <v>89.821404863017818</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27793.03</v>
      </c>
      <c r="E89" s="247">
        <v>24964.09</v>
      </c>
      <c r="F89" s="93">
        <f t="shared" si="1"/>
        <v>89.821404863017818</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27793.03</v>
      </c>
      <c r="E117" s="247"/>
      <c r="F117" s="93">
        <f t="shared" si="1"/>
        <v>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344229.87</v>
      </c>
      <c r="E134" s="104">
        <f t="shared" si="23"/>
        <v>695095.89</v>
      </c>
      <c r="F134" s="93">
        <f t="shared" si="1"/>
        <v>201.92782514777119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695095.89</v>
      </c>
      <c r="E135" s="104">
        <f t="shared" si="24"/>
        <v>695095.89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695095.89</v>
      </c>
      <c r="E139" s="247">
        <v>695095.89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350866.02</v>
      </c>
      <c r="E145" s="247"/>
      <c r="F145" s="93">
        <f t="shared" si="1"/>
        <v>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15343.919999999998</v>
      </c>
      <c r="E146" s="104">
        <f t="shared" si="26"/>
        <v>34054.21</v>
      </c>
      <c r="F146" s="93">
        <f t="shared" si="1"/>
        <v>221.93943920458398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10816.94</v>
      </c>
      <c r="E147" s="247">
        <v>9887.5300000000007</v>
      </c>
      <c r="F147" s="93">
        <f t="shared" si="1"/>
        <v>91.407828831444021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4458.74</v>
      </c>
      <c r="E158" s="247">
        <v>11175.28</v>
      </c>
      <c r="F158" s="93">
        <f t="shared" si="1"/>
        <v>250.63762408213984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47894.32</v>
      </c>
      <c r="E159" s="247">
        <v>60973.79</v>
      </c>
      <c r="F159" s="93">
        <f t="shared" si="1"/>
        <v>127.30902119499765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991.15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47826.080000000002</v>
      </c>
      <c r="E163" s="247">
        <v>48973.54</v>
      </c>
      <c r="F163" s="93">
        <f t="shared" si="1"/>
        <v>102.39923489443416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5176836.33</v>
      </c>
      <c r="E175" s="104">
        <f t="shared" si="30"/>
        <v>6703314.0500000007</v>
      </c>
      <c r="F175" s="93">
        <f t="shared" si="1"/>
        <v>129.48669076427998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149126.79999999999</v>
      </c>
      <c r="E176" s="104">
        <f t="shared" si="31"/>
        <v>339196.94999999995</v>
      </c>
      <c r="F176" s="93">
        <f t="shared" si="1"/>
        <v>227.45539366498843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28200.04</v>
      </c>
      <c r="E177" s="104">
        <f t="shared" si="32"/>
        <v>46012.450000000004</v>
      </c>
      <c r="F177" s="93">
        <f t="shared" si="1"/>
        <v>163.1644848730711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6256.97</v>
      </c>
      <c r="E178" s="247">
        <v>7180.33</v>
      </c>
      <c r="F178" s="93">
        <f t="shared" si="1"/>
        <v>114.75730265607793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12745.09</v>
      </c>
      <c r="E179" s="247">
        <v>27129.57</v>
      </c>
      <c r="F179" s="93">
        <f t="shared" si="1"/>
        <v>212.86291426737668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23.2</v>
      </c>
      <c r="E180" s="104">
        <f t="shared" si="33"/>
        <v>654.42999999999995</v>
      </c>
      <c r="F180" s="93">
        <f t="shared" si="1"/>
        <v>2820.8189655172409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634.42999999999995</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23.2</v>
      </c>
      <c r="E183" s="247">
        <v>20</v>
      </c>
      <c r="F183" s="93">
        <f t="shared" si="1"/>
        <v>86.206896551724142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9174.7800000000007</v>
      </c>
      <c r="E186" s="247">
        <v>7220.06</v>
      </c>
      <c r="F186" s="93">
        <f t="shared" si="1"/>
        <v>78.694638999518247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3828.06</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86366.3</v>
      </c>
      <c r="E189" s="247">
        <v>80754.61</v>
      </c>
      <c r="F189" s="93">
        <f t="shared" si="1"/>
        <v>93.502454082205674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34560.46</v>
      </c>
      <c r="E206" s="104">
        <f t="shared" si="37"/>
        <v>212429.88999999998</v>
      </c>
      <c r="F206" s="93">
        <f t="shared" si="1"/>
        <v>614.66163934160591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34560.46</v>
      </c>
      <c r="E207" s="104">
        <f t="shared" si="38"/>
        <v>212429.88999999998</v>
      </c>
      <c r="F207" s="93">
        <f t="shared" si="1"/>
        <v>614.66163934160591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212356.49</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34560.46</v>
      </c>
      <c r="E217" s="247">
        <v>73.400000000000006</v>
      </c>
      <c r="F217" s="93">
        <f t="shared" si="1"/>
        <v>0.21238143242306384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5027709.53</v>
      </c>
      <c r="E237" s="104">
        <f t="shared" si="41"/>
        <v>6364117.1000000006</v>
      </c>
      <c r="F237" s="93">
        <f t="shared" si="1"/>
        <v>126.58084286742795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4978964.25</v>
      </c>
      <c r="E238" s="104">
        <f t="shared" si="42"/>
        <v>6135433.2800000003</v>
      </c>
      <c r="F238" s="93">
        <f t="shared" si="1"/>
        <v>123.22710049585113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5013524.71</v>
      </c>
      <c r="E239" s="104">
        <f t="shared" si="43"/>
        <v>6347863.1699999999</v>
      </c>
      <c r="F239" s="93">
        <f t="shared" si="1"/>
        <v>126.61477776978982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5013524.71</v>
      </c>
      <c r="E240" s="247">
        <v>6322899.0800000001</v>
      </c>
      <c r="F240" s="93">
        <f t="shared" si="1"/>
        <v>126.11684285485451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24964.09</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34560.46</v>
      </c>
      <c r="E242" s="104">
        <f t="shared" si="44"/>
        <v>212429.88999999998</v>
      </c>
      <c r="F242" s="93">
        <f t="shared" si="1"/>
        <v>614.66163934160591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34560.46</v>
      </c>
      <c r="E243" s="247">
        <v>73.400000000000006</v>
      </c>
      <c r="F243" s="93">
        <f t="shared" si="1"/>
        <v>0.21238143242306384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212356.49</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33401.360000000102</v>
      </c>
      <c r="E245" s="104">
        <f t="shared" si="45"/>
        <v>194629.61</v>
      </c>
      <c r="F245" s="93">
        <f t="shared" si="1"/>
        <v>582.69965654092948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906423.77</v>
      </c>
      <c r="E246" s="104">
        <f t="shared" si="46"/>
        <v>550292.87</v>
      </c>
      <c r="F246" s="93">
        <f t="shared" si="1"/>
        <v>60.710330886402062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906423.77</v>
      </c>
      <c r="E247" s="247">
        <v>369594.5</v>
      </c>
      <c r="F247" s="93">
        <f t="shared" si="1"/>
        <v>40.775022923328677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180698.37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873022.40999999992</v>
      </c>
      <c r="E250" s="104">
        <f t="shared" si="47"/>
        <v>355663.26</v>
      </c>
      <c r="F250" s="93">
        <f t="shared" si="1"/>
        <v>40.739304733311485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401033.19</v>
      </c>
      <c r="E252" s="247">
        <v>355663.26</v>
      </c>
      <c r="F252" s="93">
        <f t="shared" si="1"/>
        <v>88.686739369377392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471989.22</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15343.92</v>
      </c>
      <c r="E255" s="247">
        <v>34054.21</v>
      </c>
      <c r="F255" s="93">
        <f t="shared" si="1"/>
        <v>221.93943920458398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448572.06</v>
      </c>
      <c r="E259" s="104">
        <f t="shared" si="49"/>
        <v>1836655.96</v>
      </c>
      <c r="F259" s="93">
        <f t="shared" si="1"/>
        <v>409.4450198258001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448572.06</v>
      </c>
      <c r="E260" s="248">
        <v>1836655.96</v>
      </c>
      <c r="F260" s="97">
        <f t="shared" si="1"/>
        <v>409.4450198258001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27793.03</v>
      </c>
      <c r="E262" s="247">
        <v>24964.09</v>
      </c>
      <c r="F262" s="93">
        <f t="shared" ref="F262:F322" si="50">IF(D262&gt;0,IF(E262/D262&gt;=100,"&gt;&gt;100",E262/D262*100),"-")</f>
        <v>89.821404863017818</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60011.65</v>
      </c>
      <c r="E264" s="247">
        <v>78233.289999999994</v>
      </c>
      <c r="F264" s="93">
        <f t="shared" si="50"/>
        <v>130.36350441955852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3158.35</v>
      </c>
      <c r="E265" s="247">
        <v>4794.46</v>
      </c>
      <c r="F265" s="93">
        <f t="shared" si="50"/>
        <v>151.8026817800434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2312.5100000000002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10860.36</v>
      </c>
      <c r="E287" s="247">
        <v>2293.2600000000002</v>
      </c>
      <c r="F287" s="93">
        <f t="shared" si="50"/>
        <v>21.115874611891318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17339.68</v>
      </c>
      <c r="E288" s="247">
        <v>43719.19</v>
      </c>
      <c r="F288" s="93">
        <f t="shared" si="50"/>
        <v>252.1337764018713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13705.14</v>
      </c>
      <c r="E289" s="247">
        <v>42899.4</v>
      </c>
      <c r="F289" s="93">
        <f t="shared" si="50"/>
        <v>313.01686812393018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72661.16</v>
      </c>
      <c r="E290" s="247">
        <v>37855.21</v>
      </c>
      <c r="F290" s="93">
        <f t="shared" si="50"/>
        <v>52.098273685693975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34560.46</v>
      </c>
      <c r="E294" s="247">
        <v>212429.89</v>
      </c>
      <c r="F294" s="93">
        <f t="shared" si="50"/>
        <v>614.66163934160602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189098.46000000002</v>
      </c>
      <c r="E5" s="79">
        <f t="shared" si="0"/>
        <v>211376.16999999998</v>
      </c>
      <c r="F5" s="80">
        <f t="shared" ref="F5:F141" si="1">IF(D5&gt;0,IF(E5/D5&gt;=100,"&gt;&gt;100",E5/D5*100),"-")</f>
        <v>111.78101080252051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45788.759999999995</v>
      </c>
      <c r="E6" s="81">
        <f t="shared" si="2"/>
        <v>45498.740000000005</v>
      </c>
      <c r="F6" s="63">
        <f t="shared" si="1"/>
        <v>99.366613116406754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43728.77</v>
      </c>
      <c r="E7" s="249">
        <v>40487.01</v>
      </c>
      <c r="F7" s="63">
        <f t="shared" si="1"/>
        <v>92.5866654836164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2059.9899999999998</v>
      </c>
      <c r="E8" s="249">
        <v>5011.7299999999996</v>
      </c>
      <c r="F8" s="63">
        <f t="shared" si="1"/>
        <v>243.28904509245191</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143309.70000000001</v>
      </c>
      <c r="E13" s="81">
        <f t="shared" si="4"/>
        <v>165877.43</v>
      </c>
      <c r="F13" s="63">
        <f t="shared" si="1"/>
        <v>115.74752441739811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109855.63</v>
      </c>
      <c r="E14" s="249">
        <v>125020.5</v>
      </c>
      <c r="F14" s="63">
        <f t="shared" si="1"/>
        <v>113.80436305358224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33454.07</v>
      </c>
      <c r="E16" s="249">
        <v>40856.93</v>
      </c>
      <c r="F16" s="63">
        <f t="shared" si="1"/>
        <v>122.12842861870021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28633.88</v>
      </c>
      <c r="E28" s="81">
        <f t="shared" si="6"/>
        <v>22681.57</v>
      </c>
      <c r="F28" s="63">
        <f t="shared" si="1"/>
        <v>79.212352639600354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28633.88</v>
      </c>
      <c r="E30" s="249">
        <v>22681.57</v>
      </c>
      <c r="F30" s="63">
        <f t="shared" si="1"/>
        <v>79.212352639600354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192778.81</v>
      </c>
      <c r="E35" s="81">
        <f t="shared" si="7"/>
        <v>277771.56</v>
      </c>
      <c r="F35" s="63">
        <f t="shared" si="1"/>
        <v>144.08822214433215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2455.14</v>
      </c>
      <c r="E36" s="81">
        <f t="shared" si="8"/>
        <v>3359.54</v>
      </c>
      <c r="F36" s="63">
        <f t="shared" si="1"/>
        <v>136.8370031851544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2455.14</v>
      </c>
      <c r="E38" s="249">
        <v>3359.54</v>
      </c>
      <c r="F38" s="63">
        <f t="shared" si="1"/>
        <v>136.8370031851544</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164773.71</v>
      </c>
      <c r="E54" s="81">
        <f t="shared" si="12"/>
        <v>237614.84</v>
      </c>
      <c r="F54" s="63">
        <f t="shared" si="1"/>
        <v>144.20676696543399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155246.51999999999</v>
      </c>
      <c r="E55" s="249">
        <v>188197.91</v>
      </c>
      <c r="F55" s="63">
        <f t="shared" si="1"/>
        <v>121.22520363097351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9527.19</v>
      </c>
      <c r="E59" s="249">
        <v>49416.93</v>
      </c>
      <c r="F59" s="63">
        <f t="shared" si="1"/>
        <v>518.69365468726869</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25549.96</v>
      </c>
      <c r="E61" s="81">
        <f t="shared" si="13"/>
        <v>36797.18</v>
      </c>
      <c r="F61" s="63">
        <f t="shared" si="1"/>
        <v>144.02049944500891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25549.96</v>
      </c>
      <c r="E64" s="249">
        <v>36797.18</v>
      </c>
      <c r="F64" s="63">
        <f t="shared" si="1"/>
        <v>144.02049944500891</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28544.57</v>
      </c>
      <c r="E75" s="81">
        <f t="shared" si="15"/>
        <v>32908.15</v>
      </c>
      <c r="F75" s="63">
        <f t="shared" si="1"/>
        <v>115.28690045076874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28544.57</v>
      </c>
      <c r="E81" s="249">
        <v>32908.15</v>
      </c>
      <c r="F81" s="63">
        <f t="shared" si="1"/>
        <v>115.28690045076874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368464.09</v>
      </c>
      <c r="E82" s="81">
        <f t="shared" si="16"/>
        <v>1068248.5499999998</v>
      </c>
      <c r="F82" s="63">
        <f t="shared" si="1"/>
        <v>289.91931072577518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289658.65000000002</v>
      </c>
      <c r="E84" s="249">
        <v>989753.2</v>
      </c>
      <c r="F84" s="63">
        <f t="shared" si="1"/>
        <v>341.69640713301669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9039.69</v>
      </c>
      <c r="E86" s="249">
        <v>19097.07</v>
      </c>
      <c r="F86" s="63">
        <f t="shared" si="1"/>
        <v>211.25801880374215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69765.75</v>
      </c>
      <c r="E87" s="249">
        <v>59398.28</v>
      </c>
      <c r="F87" s="63">
        <f t="shared" si="1"/>
        <v>85.139599301949744</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61777.97</v>
      </c>
      <c r="E107" s="81">
        <f t="shared" si="21"/>
        <v>161246.68999999997</v>
      </c>
      <c r="F107" s="63">
        <f t="shared" si="1"/>
        <v>261.01001700120605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44584.08</v>
      </c>
      <c r="E108" s="249">
        <v>128667.99</v>
      </c>
      <c r="F108" s="63">
        <f t="shared" si="1"/>
        <v>288.59626575225957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9290.6</v>
      </c>
      <c r="E109" s="249">
        <v>9300</v>
      </c>
      <c r="F109" s="63">
        <f t="shared" si="1"/>
        <v>100.10117753428196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2588.09</v>
      </c>
      <c r="E111" s="249">
        <v>12392.93</v>
      </c>
      <c r="F111" s="63">
        <f t="shared" si="1"/>
        <v>478.84463059630843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5315.2</v>
      </c>
      <c r="E113" s="249">
        <v>10885.77</v>
      </c>
      <c r="F113" s="63">
        <f t="shared" si="1"/>
        <v>204.80452287778448</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184752.05</v>
      </c>
      <c r="E114" s="81">
        <f t="shared" si="22"/>
        <v>179544.78</v>
      </c>
      <c r="F114" s="63">
        <f t="shared" si="1"/>
        <v>97.181481883421597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173603.33</v>
      </c>
      <c r="E115" s="81">
        <f t="shared" si="23"/>
        <v>170387.34</v>
      </c>
      <c r="F115" s="63">
        <f t="shared" si="1"/>
        <v>98.14750673273376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161432.29999999999</v>
      </c>
      <c r="E116" s="249">
        <v>162048.99</v>
      </c>
      <c r="F116" s="63">
        <f t="shared" si="1"/>
        <v>100.38201153053015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12171.03</v>
      </c>
      <c r="E117" s="249">
        <v>8338.35</v>
      </c>
      <c r="F117" s="63">
        <f t="shared" si="1"/>
        <v>68.50981387770797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11148.72</v>
      </c>
      <c r="E122" s="81">
        <f t="shared" si="25"/>
        <v>9157.44</v>
      </c>
      <c r="F122" s="63">
        <f t="shared" si="1"/>
        <v>82.138936128990608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11148.72</v>
      </c>
      <c r="E123" s="249">
        <v>9157.44</v>
      </c>
      <c r="F123" s="63">
        <f t="shared" si="1"/>
        <v>82.138936128990608</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85516.510000000009</v>
      </c>
      <c r="E129" s="81">
        <f t="shared" si="26"/>
        <v>223560.14</v>
      </c>
      <c r="F129" s="63">
        <f t="shared" si="1"/>
        <v>261.42336725387878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69755.240000000005</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61864.97</v>
      </c>
      <c r="E135" s="249">
        <v>18382.11</v>
      </c>
      <c r="F135" s="63">
        <f t="shared" si="1"/>
        <v>29.713277158301377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14504.99</v>
      </c>
      <c r="E137" s="249">
        <v>13113.4</v>
      </c>
      <c r="F137" s="63">
        <f t="shared" si="1"/>
        <v>90.406129201054256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111500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9146.5499999999993</v>
      </c>
      <c r="E140" s="249">
        <v>10809.39</v>
      </c>
      <c r="F140" s="63">
        <f t="shared" si="1"/>
        <v>118.17996949669546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1139566.3400000001</v>
      </c>
      <c r="E141" s="106">
        <f t="shared" si="28"/>
        <v>2177337.61</v>
      </c>
      <c r="F141" s="82">
        <f t="shared" si="1"/>
        <v>191.06720983001304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A36" sqref="A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1365.89</v>
      </c>
      <c r="E5" s="107">
        <f t="shared" si="0"/>
        <v>283.47000000000003</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1365.89</v>
      </c>
      <c r="E22" s="108">
        <f t="shared" si="3"/>
        <v>283.47000000000003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1365.89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1365.89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283.47000000000003</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283.47000000000003</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149126.79999999999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2264810.2400000002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830620.01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136548.71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505794.99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3623.89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146809.92000000001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37842.5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1221760.3400000001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212429.89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212429.89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2074740.09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812807.60000000009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135625.35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491410.51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2992.66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148764.64000000001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34014.44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1227372.03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34560.46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34560.46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339196.94999999995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45192.659999999996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2293.2599999999998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2293.2599999999998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1657.85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542.5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92.91</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42899.399999999994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15965.54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10741.92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12117.35</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4074.59</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294004.29000000004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43719.19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37855.21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212429.89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3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36887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2024-02-15T07:39:11Z</dcterms:modified>
</cp:coreProperties>
</file>