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OPĆINA STRIZIVOJNA\STRIZIVOJNA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F288" i="9"/>
  <c r="F287" i="9"/>
  <c r="F286" i="9"/>
  <c r="H285" i="9"/>
  <c r="G285" i="9"/>
  <c r="F285" i="9"/>
  <c r="E285" i="9"/>
  <c r="B285" i="9" s="1"/>
  <c r="H284" i="9"/>
  <c r="G284" i="9"/>
  <c r="F284" i="9"/>
  <c r="H283" i="9"/>
  <c r="G283" i="9"/>
  <c r="F283" i="9"/>
  <c r="F282" i="9"/>
  <c r="H281" i="9"/>
  <c r="E281" i="9" s="1"/>
  <c r="B281" i="9" s="1"/>
  <c r="G281" i="9"/>
  <c r="F281" i="9"/>
  <c r="H280" i="9"/>
  <c r="G280" i="9"/>
  <c r="F280" i="9"/>
  <c r="E280" i="9"/>
  <c r="B280" i="9" s="1"/>
  <c r="H279" i="9"/>
  <c r="G279" i="9"/>
  <c r="E279" i="9" s="1"/>
  <c r="F279" i="9"/>
  <c r="F278" i="9"/>
  <c r="F277" i="9"/>
  <c r="F276" i="9"/>
  <c r="F274" i="9"/>
  <c r="L273" i="9"/>
  <c r="F273" i="9" s="1"/>
  <c r="H273" i="9"/>
  <c r="I272" i="9"/>
  <c r="E272" i="9" s="1"/>
  <c r="B272" i="9" s="1"/>
  <c r="H272" i="9"/>
  <c r="F272" i="9"/>
  <c r="E271" i="9"/>
  <c r="M270" i="9"/>
  <c r="L270" i="9"/>
  <c r="F270" i="9"/>
  <c r="B270" i="9" s="1"/>
  <c r="E270" i="9"/>
  <c r="M269" i="9"/>
  <c r="L269" i="9"/>
  <c r="F269" i="9" s="1"/>
  <c r="E269" i="9"/>
  <c r="B269" i="9"/>
  <c r="M268" i="9"/>
  <c r="F268" i="9" s="1"/>
  <c r="L268" i="9"/>
  <c r="E268" i="9"/>
  <c r="B268" i="9"/>
  <c r="M267" i="9"/>
  <c r="L267" i="9"/>
  <c r="F267" i="9"/>
  <c r="E267" i="9"/>
  <c r="B267" i="9" s="1"/>
  <c r="M266" i="9"/>
  <c r="L266" i="9"/>
  <c r="F266" i="9"/>
  <c r="B266" i="9" s="1"/>
  <c r="E266" i="9"/>
  <c r="M265" i="9"/>
  <c r="L265" i="9"/>
  <c r="F265" i="9" s="1"/>
  <c r="E265" i="9"/>
  <c r="B265" i="9"/>
  <c r="M264" i="9"/>
  <c r="F264" i="9" s="1"/>
  <c r="L264" i="9"/>
  <c r="E264" i="9"/>
  <c r="B264" i="9"/>
  <c r="M263" i="9"/>
  <c r="L263" i="9"/>
  <c r="F263" i="9"/>
  <c r="E263" i="9"/>
  <c r="B263" i="9" s="1"/>
  <c r="M262" i="9"/>
  <c r="L262" i="9"/>
  <c r="F262" i="9"/>
  <c r="B262" i="9" s="1"/>
  <c r="E262" i="9"/>
  <c r="M261" i="9"/>
  <c r="L261" i="9"/>
  <c r="F261" i="9" s="1"/>
  <c r="E261" i="9"/>
  <c r="B261" i="9"/>
  <c r="M260" i="9"/>
  <c r="F260" i="9" s="1"/>
  <c r="L260" i="9"/>
  <c r="E260" i="9"/>
  <c r="B260" i="9"/>
  <c r="M259" i="9"/>
  <c r="L259" i="9"/>
  <c r="F259" i="9"/>
  <c r="E259" i="9"/>
  <c r="B259" i="9" s="1"/>
  <c r="M258" i="9"/>
  <c r="L258" i="9"/>
  <c r="F258" i="9"/>
  <c r="B258" i="9" s="1"/>
  <c r="E258" i="9"/>
  <c r="M257" i="9"/>
  <c r="L257" i="9"/>
  <c r="F257" i="9" s="1"/>
  <c r="E257" i="9"/>
  <c r="B257" i="9"/>
  <c r="M256" i="9"/>
  <c r="F256" i="9" s="1"/>
  <c r="L256" i="9"/>
  <c r="E256" i="9"/>
  <c r="B256" i="9"/>
  <c r="M255" i="9"/>
  <c r="L255" i="9"/>
  <c r="F255" i="9"/>
  <c r="E255" i="9"/>
  <c r="B255" i="9" s="1"/>
  <c r="M254" i="9"/>
  <c r="L254" i="9"/>
  <c r="F254" i="9"/>
  <c r="B254" i="9" s="1"/>
  <c r="E254" i="9"/>
  <c r="M253" i="9"/>
  <c r="L253" i="9"/>
  <c r="F253" i="9" s="1"/>
  <c r="E253" i="9"/>
  <c r="B253" i="9"/>
  <c r="M252" i="9"/>
  <c r="F252" i="9" s="1"/>
  <c r="L252" i="9"/>
  <c r="E252" i="9"/>
  <c r="B252" i="9"/>
  <c r="M251" i="9"/>
  <c r="L251" i="9"/>
  <c r="F251" i="9"/>
  <c r="E251" i="9"/>
  <c r="B251" i="9" s="1"/>
  <c r="M250" i="9"/>
  <c r="L250" i="9"/>
  <c r="F250" i="9"/>
  <c r="B250" i="9" s="1"/>
  <c r="E250" i="9"/>
  <c r="M249" i="9"/>
  <c r="L249" i="9"/>
  <c r="F249" i="9" s="1"/>
  <c r="E249" i="9"/>
  <c r="B249" i="9"/>
  <c r="M248" i="9"/>
  <c r="F248" i="9" s="1"/>
  <c r="L248" i="9"/>
  <c r="E248" i="9"/>
  <c r="B248" i="9"/>
  <c r="M247" i="9"/>
  <c r="L247" i="9"/>
  <c r="F247" i="9"/>
  <c r="E247" i="9"/>
  <c r="B247" i="9" s="1"/>
  <c r="M246" i="9"/>
  <c r="L246" i="9"/>
  <c r="F246" i="9"/>
  <c r="B246" i="9" s="1"/>
  <c r="E246" i="9"/>
  <c r="M245" i="9"/>
  <c r="L245" i="9"/>
  <c r="F245" i="9" s="1"/>
  <c r="E245" i="9"/>
  <c r="B245" i="9"/>
  <c r="M244" i="9"/>
  <c r="F244" i="9" s="1"/>
  <c r="L244" i="9"/>
  <c r="E244" i="9"/>
  <c r="B244" i="9"/>
  <c r="M243" i="9"/>
  <c r="L243" i="9"/>
  <c r="F243" i="9"/>
  <c r="E243" i="9"/>
  <c r="B243" i="9" s="1"/>
  <c r="M242" i="9"/>
  <c r="L242" i="9"/>
  <c r="F242" i="9"/>
  <c r="B242" i="9" s="1"/>
  <c r="E242" i="9"/>
  <c r="M241" i="9"/>
  <c r="L241" i="9"/>
  <c r="F241" i="9" s="1"/>
  <c r="E241" i="9"/>
  <c r="B241" i="9"/>
  <c r="M240" i="9"/>
  <c r="F240" i="9" s="1"/>
  <c r="L240" i="9"/>
  <c r="E240" i="9"/>
  <c r="B240" i="9"/>
  <c r="M239" i="9"/>
  <c r="L239" i="9"/>
  <c r="F239" i="9"/>
  <c r="E239" i="9"/>
  <c r="B239" i="9" s="1"/>
  <c r="M238" i="9"/>
  <c r="L238" i="9"/>
  <c r="F238" i="9"/>
  <c r="B238" i="9" s="1"/>
  <c r="E238" i="9"/>
  <c r="M237" i="9"/>
  <c r="L237" i="9"/>
  <c r="F237" i="9" s="1"/>
  <c r="E237" i="9"/>
  <c r="B237" i="9"/>
  <c r="M236" i="9"/>
  <c r="F236" i="9" s="1"/>
  <c r="L236" i="9"/>
  <c r="E236" i="9"/>
  <c r="B236" i="9"/>
  <c r="M235" i="9"/>
  <c r="L235" i="9"/>
  <c r="F235" i="9"/>
  <c r="E235" i="9"/>
  <c r="B235" i="9" s="1"/>
  <c r="M234" i="9"/>
  <c r="L234" i="9"/>
  <c r="F234" i="9"/>
  <c r="B234" i="9" s="1"/>
  <c r="E234" i="9"/>
  <c r="M233" i="9"/>
  <c r="L233" i="9"/>
  <c r="F233" i="9" s="1"/>
  <c r="E233" i="9"/>
  <c r="B233" i="9"/>
  <c r="M232" i="9"/>
  <c r="F232" i="9" s="1"/>
  <c r="L232" i="9"/>
  <c r="E232" i="9"/>
  <c r="B232" i="9"/>
  <c r="M231" i="9"/>
  <c r="L231" i="9"/>
  <c r="F231" i="9"/>
  <c r="E231" i="9"/>
  <c r="B231" i="9" s="1"/>
  <c r="M230" i="9"/>
  <c r="L230" i="9"/>
  <c r="F230" i="9"/>
  <c r="B230" i="9" s="1"/>
  <c r="E230" i="9"/>
  <c r="M229" i="9"/>
  <c r="L229" i="9"/>
  <c r="F229" i="9" s="1"/>
  <c r="E229" i="9"/>
  <c r="B229" i="9"/>
  <c r="M228" i="9"/>
  <c r="F228" i="9" s="1"/>
  <c r="L228" i="9"/>
  <c r="E228" i="9"/>
  <c r="B228" i="9"/>
  <c r="M227" i="9"/>
  <c r="L227" i="9"/>
  <c r="F227" i="9"/>
  <c r="E227" i="9"/>
  <c r="B227" i="9" s="1"/>
  <c r="M226" i="9"/>
  <c r="L226" i="9"/>
  <c r="F226" i="9" s="1"/>
  <c r="B226" i="9" s="1"/>
  <c r="E226" i="9"/>
  <c r="M225" i="9"/>
  <c r="L225" i="9"/>
  <c r="E225" i="9"/>
  <c r="M224" i="9"/>
  <c r="F224" i="9" s="1"/>
  <c r="B224" i="9" s="1"/>
  <c r="L224" i="9"/>
  <c r="E224" i="9"/>
  <c r="M223" i="9"/>
  <c r="L223" i="9"/>
  <c r="F223" i="9"/>
  <c r="E223" i="9"/>
  <c r="B223" i="9" s="1"/>
  <c r="M222" i="9"/>
  <c r="L222" i="9"/>
  <c r="F222" i="9" s="1"/>
  <c r="B222" i="9" s="1"/>
  <c r="E222" i="9"/>
  <c r="M221" i="9"/>
  <c r="L221" i="9"/>
  <c r="E221" i="9"/>
  <c r="M220" i="9"/>
  <c r="F220" i="9" s="1"/>
  <c r="L220" i="9"/>
  <c r="E220" i="9"/>
  <c r="B220" i="9"/>
  <c r="M219" i="9"/>
  <c r="F219" i="9" s="1"/>
  <c r="L219" i="9"/>
  <c r="E219" i="9"/>
  <c r="M218" i="9"/>
  <c r="L218" i="9"/>
  <c r="E218" i="9"/>
  <c r="M217" i="9"/>
  <c r="L217" i="9"/>
  <c r="E217" i="9"/>
  <c r="M216" i="9"/>
  <c r="L216" i="9"/>
  <c r="E216" i="9"/>
  <c r="M215" i="9"/>
  <c r="L215" i="9"/>
  <c r="F215" i="9"/>
  <c r="E215" i="9"/>
  <c r="B215" i="9" s="1"/>
  <c r="M214" i="9"/>
  <c r="L214" i="9"/>
  <c r="E214" i="9"/>
  <c r="M213" i="9"/>
  <c r="L213" i="9"/>
  <c r="F213" i="9" s="1"/>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B159" i="9"/>
  <c r="H158" i="9"/>
  <c r="G158" i="9"/>
  <c r="F158" i="9"/>
  <c r="E158" i="9"/>
  <c r="B158" i="9" s="1"/>
  <c r="H157" i="9"/>
  <c r="E157" i="9" s="1"/>
  <c r="G157" i="9"/>
  <c r="F157" i="9"/>
  <c r="H156" i="9"/>
  <c r="G156" i="9"/>
  <c r="E156" i="9" s="1"/>
  <c r="B156" i="9" s="1"/>
  <c r="F156" i="9"/>
  <c r="H155" i="9"/>
  <c r="G155" i="9"/>
  <c r="E155" i="9" s="1"/>
  <c r="B155" i="9" s="1"/>
  <c r="F155" i="9"/>
  <c r="H154" i="9"/>
  <c r="G154" i="9"/>
  <c r="F154" i="9"/>
  <c r="E154" i="9"/>
  <c r="B154" i="9" s="1"/>
  <c r="H153" i="9"/>
  <c r="E153" i="9" s="1"/>
  <c r="B153" i="9" s="1"/>
  <c r="G153" i="9"/>
  <c r="F153" i="9"/>
  <c r="H152" i="9"/>
  <c r="G152" i="9"/>
  <c r="F152" i="9"/>
  <c r="H151" i="9"/>
  <c r="G151" i="9"/>
  <c r="E151" i="9" s="1"/>
  <c r="F151" i="9"/>
  <c r="B151" i="9"/>
  <c r="H150" i="9"/>
  <c r="G150" i="9"/>
  <c r="F150" i="9"/>
  <c r="E150" i="9"/>
  <c r="B150" i="9" s="1"/>
  <c r="H149" i="9"/>
  <c r="G149" i="9"/>
  <c r="F149" i="9"/>
  <c r="E149" i="9"/>
  <c r="B149" i="9" s="1"/>
  <c r="H148" i="9"/>
  <c r="G148" i="9"/>
  <c r="E148" i="9" s="1"/>
  <c r="B148" i="9" s="1"/>
  <c r="F148" i="9"/>
  <c r="H147" i="9"/>
  <c r="G147" i="9"/>
  <c r="F147" i="9"/>
  <c r="H146" i="9"/>
  <c r="G146" i="9"/>
  <c r="F146" i="9"/>
  <c r="E146" i="9"/>
  <c r="B146" i="9" s="1"/>
  <c r="H145" i="9"/>
  <c r="G145" i="9"/>
  <c r="F145" i="9"/>
  <c r="E145" i="9"/>
  <c r="H144" i="9"/>
  <c r="G144" i="9"/>
  <c r="E144" i="9" s="1"/>
  <c r="B144" i="9" s="1"/>
  <c r="F144" i="9"/>
  <c r="H143" i="9"/>
  <c r="G143" i="9"/>
  <c r="E143" i="9" s="1"/>
  <c r="B143" i="9" s="1"/>
  <c r="F143" i="9"/>
  <c r="F142" i="9"/>
  <c r="H141" i="9"/>
  <c r="G141" i="9"/>
  <c r="F141" i="9"/>
  <c r="E141" i="9"/>
  <c r="B141" i="9" s="1"/>
  <c r="H140" i="9"/>
  <c r="G140" i="9"/>
  <c r="E140" i="9" s="1"/>
  <c r="B140" i="9" s="1"/>
  <c r="F140" i="9"/>
  <c r="H139" i="9"/>
  <c r="G139" i="9"/>
  <c r="F139" i="9"/>
  <c r="H138" i="9"/>
  <c r="G138" i="9"/>
  <c r="F138" i="9"/>
  <c r="E138" i="9"/>
  <c r="B138" i="9" s="1"/>
  <c r="H137" i="9"/>
  <c r="G137" i="9"/>
  <c r="F137" i="9"/>
  <c r="E137" i="9"/>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F131" i="9"/>
  <c r="H130" i="9"/>
  <c r="G130" i="9"/>
  <c r="F130" i="9"/>
  <c r="E130" i="9"/>
  <c r="B130" i="9" s="1"/>
  <c r="H129" i="9"/>
  <c r="G129" i="9"/>
  <c r="F129" i="9"/>
  <c r="E129" i="9"/>
  <c r="H128" i="9"/>
  <c r="G128" i="9"/>
  <c r="E128" i="9" s="1"/>
  <c r="B128" i="9" s="1"/>
  <c r="F128" i="9"/>
  <c r="H127" i="9"/>
  <c r="G127" i="9"/>
  <c r="E127" i="9" s="1"/>
  <c r="F127" i="9"/>
  <c r="B127" i="9"/>
  <c r="H126" i="9"/>
  <c r="G126" i="9"/>
  <c r="F126" i="9"/>
  <c r="E126" i="9"/>
  <c r="B126" i="9" s="1"/>
  <c r="H125" i="9"/>
  <c r="G125" i="9"/>
  <c r="F125" i="9"/>
  <c r="E125" i="9"/>
  <c r="B125" i="9" s="1"/>
  <c r="H124" i="9"/>
  <c r="G124" i="9"/>
  <c r="E124" i="9" s="1"/>
  <c r="B124" i="9" s="1"/>
  <c r="F124" i="9"/>
  <c r="H123" i="9"/>
  <c r="G123" i="9"/>
  <c r="F123" i="9"/>
  <c r="H122" i="9"/>
  <c r="G122" i="9"/>
  <c r="F122" i="9"/>
  <c r="E122" i="9"/>
  <c r="B122" i="9" s="1"/>
  <c r="H121" i="9"/>
  <c r="G121" i="9"/>
  <c r="F121" i="9"/>
  <c r="E121" i="9"/>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G115" i="9"/>
  <c r="F115" i="9"/>
  <c r="H114" i="9"/>
  <c r="G114" i="9"/>
  <c r="F114" i="9"/>
  <c r="E114" i="9"/>
  <c r="B114" i="9" s="1"/>
  <c r="H113" i="9"/>
  <c r="G113" i="9"/>
  <c r="F113" i="9"/>
  <c r="E113" i="9"/>
  <c r="H112" i="9"/>
  <c r="G112" i="9"/>
  <c r="E112" i="9" s="1"/>
  <c r="B112" i="9" s="1"/>
  <c r="F112" i="9"/>
  <c r="H111" i="9"/>
  <c r="G111" i="9"/>
  <c r="E111" i="9" s="1"/>
  <c r="F111" i="9"/>
  <c r="B111" i="9"/>
  <c r="H110" i="9"/>
  <c r="G110" i="9"/>
  <c r="F110" i="9"/>
  <c r="E110" i="9"/>
  <c r="B110" i="9" s="1"/>
  <c r="H109" i="9"/>
  <c r="G109" i="9"/>
  <c r="F109" i="9"/>
  <c r="E109" i="9"/>
  <c r="B109" i="9" s="1"/>
  <c r="H108" i="9"/>
  <c r="G108" i="9"/>
  <c r="E108" i="9" s="1"/>
  <c r="B108" i="9" s="1"/>
  <c r="F108" i="9"/>
  <c r="H107" i="9"/>
  <c r="G107" i="9"/>
  <c r="F107" i="9"/>
  <c r="H106" i="9"/>
  <c r="G106" i="9"/>
  <c r="F106" i="9"/>
  <c r="E106" i="9"/>
  <c r="B106" i="9" s="1"/>
  <c r="H105" i="9"/>
  <c r="G105" i="9"/>
  <c r="F105" i="9"/>
  <c r="E105" i="9"/>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F99" i="9"/>
  <c r="H98" i="9"/>
  <c r="G98" i="9"/>
  <c r="F98" i="9"/>
  <c r="E98" i="9"/>
  <c r="B98" i="9" s="1"/>
  <c r="H97" i="9"/>
  <c r="G97" i="9"/>
  <c r="F97" i="9"/>
  <c r="E97" i="9"/>
  <c r="H96" i="9"/>
  <c r="G96" i="9"/>
  <c r="E96" i="9" s="1"/>
  <c r="B96" i="9" s="1"/>
  <c r="F96" i="9"/>
  <c r="H95" i="9"/>
  <c r="G95" i="9"/>
  <c r="E95" i="9" s="1"/>
  <c r="F95" i="9"/>
  <c r="B95" i="9"/>
  <c r="H94" i="9"/>
  <c r="G94" i="9"/>
  <c r="F94" i="9"/>
  <c r="E94" i="9"/>
  <c r="B94" i="9" s="1"/>
  <c r="H93" i="9"/>
  <c r="G93" i="9"/>
  <c r="F93" i="9"/>
  <c r="E93" i="9"/>
  <c r="B93" i="9" s="1"/>
  <c r="H92" i="9"/>
  <c r="G92" i="9"/>
  <c r="E92" i="9" s="1"/>
  <c r="B92" i="9" s="1"/>
  <c r="F92" i="9"/>
  <c r="H91" i="9"/>
  <c r="G91" i="9"/>
  <c r="F91" i="9"/>
  <c r="H90" i="9"/>
  <c r="G90" i="9"/>
  <c r="F90" i="9"/>
  <c r="E90" i="9"/>
  <c r="B90" i="9" s="1"/>
  <c r="H89" i="9"/>
  <c r="G89" i="9"/>
  <c r="F89" i="9"/>
  <c r="E89" i="9"/>
  <c r="H88" i="9"/>
  <c r="G88" i="9"/>
  <c r="E88" i="9" s="1"/>
  <c r="B88" i="9" s="1"/>
  <c r="F88" i="9"/>
  <c r="H87" i="9"/>
  <c r="G87" i="9"/>
  <c r="E87" i="9" s="1"/>
  <c r="B87" i="9" s="1"/>
  <c r="F87" i="9"/>
  <c r="H86" i="9"/>
  <c r="G86" i="9"/>
  <c r="F86" i="9"/>
  <c r="E86" i="9"/>
  <c r="B86" i="9" s="1"/>
  <c r="H85" i="9"/>
  <c r="G85" i="9"/>
  <c r="F85" i="9"/>
  <c r="E85" i="9"/>
  <c r="H84" i="9"/>
  <c r="G84" i="9"/>
  <c r="E84" i="9" s="1"/>
  <c r="F84" i="9"/>
  <c r="H83" i="9"/>
  <c r="G83" i="9"/>
  <c r="E83" i="9" s="1"/>
  <c r="B83" i="9" s="1"/>
  <c r="F83" i="9"/>
  <c r="H82" i="9"/>
  <c r="G82" i="9"/>
  <c r="F82" i="9"/>
  <c r="E82" i="9"/>
  <c r="B82" i="9" s="1"/>
  <c r="H81" i="9"/>
  <c r="G81" i="9"/>
  <c r="F81" i="9"/>
  <c r="E81" i="9"/>
  <c r="H80" i="9"/>
  <c r="E80" i="9" s="1"/>
  <c r="G80" i="9"/>
  <c r="F80" i="9"/>
  <c r="B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G72" i="9"/>
  <c r="F72" i="9"/>
  <c r="B72" i="9"/>
  <c r="H71" i="9"/>
  <c r="G71" i="9"/>
  <c r="F71" i="9"/>
  <c r="E71" i="9"/>
  <c r="B71" i="9" s="1"/>
  <c r="H70" i="9"/>
  <c r="G70" i="9"/>
  <c r="E70" i="9" s="1"/>
  <c r="F70" i="9"/>
  <c r="H69" i="9"/>
  <c r="G69" i="9"/>
  <c r="F69" i="9"/>
  <c r="H68" i="9"/>
  <c r="G68" i="9"/>
  <c r="F68" i="9"/>
  <c r="H67" i="9"/>
  <c r="E67" i="9" s="1"/>
  <c r="B67" i="9" s="1"/>
  <c r="G67" i="9"/>
  <c r="F67" i="9"/>
  <c r="H66" i="9"/>
  <c r="E66" i="9" s="1"/>
  <c r="B66" i="9" s="1"/>
  <c r="G66" i="9"/>
  <c r="F66" i="9"/>
  <c r="H65" i="9"/>
  <c r="G65" i="9"/>
  <c r="E65" i="9" s="1"/>
  <c r="B65" i="9" s="1"/>
  <c r="F65" i="9"/>
  <c r="H64" i="9"/>
  <c r="G64" i="9"/>
  <c r="E64" i="9" s="1"/>
  <c r="F64" i="9"/>
  <c r="B64" i="9"/>
  <c r="H63" i="9"/>
  <c r="G63" i="9"/>
  <c r="F63" i="9"/>
  <c r="E63" i="9"/>
  <c r="B63" i="9" s="1"/>
  <c r="H62" i="9"/>
  <c r="E62" i="9" s="1"/>
  <c r="G62" i="9"/>
  <c r="F62" i="9"/>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F56" i="9"/>
  <c r="H55" i="9"/>
  <c r="G55" i="9"/>
  <c r="F55" i="9"/>
  <c r="E55" i="9"/>
  <c r="B55" i="9" s="1"/>
  <c r="H54" i="9"/>
  <c r="G54" i="9"/>
  <c r="F54" i="9"/>
  <c r="E54" i="9"/>
  <c r="H53" i="9"/>
  <c r="G53" i="9"/>
  <c r="F53" i="9"/>
  <c r="H52" i="9"/>
  <c r="G52" i="9"/>
  <c r="E52" i="9" s="1"/>
  <c r="F52" i="9"/>
  <c r="B52" i="9"/>
  <c r="H51" i="9"/>
  <c r="G51" i="9"/>
  <c r="F51" i="9"/>
  <c r="E51" i="9"/>
  <c r="B51" i="9" s="1"/>
  <c r="H50" i="9"/>
  <c r="G50" i="9"/>
  <c r="F50" i="9"/>
  <c r="E50" i="9"/>
  <c r="B50" i="9" s="1"/>
  <c r="H49" i="9"/>
  <c r="G49" i="9"/>
  <c r="E49" i="9" s="1"/>
  <c r="B49" i="9" s="1"/>
  <c r="F49" i="9"/>
  <c r="H48" i="9"/>
  <c r="G48" i="9"/>
  <c r="F48" i="9"/>
  <c r="H47" i="9"/>
  <c r="G47" i="9"/>
  <c r="F47" i="9"/>
  <c r="E47" i="9"/>
  <c r="B47" i="9" s="1"/>
  <c r="H46" i="9"/>
  <c r="G46" i="9"/>
  <c r="F46" i="9"/>
  <c r="E46" i="9"/>
  <c r="B46" i="9" s="1"/>
  <c r="H45" i="9"/>
  <c r="G45" i="9"/>
  <c r="F45" i="9"/>
  <c r="H44" i="9"/>
  <c r="G44" i="9"/>
  <c r="E44" i="9" s="1"/>
  <c r="B44" i="9" s="1"/>
  <c r="F44" i="9"/>
  <c r="H43" i="9"/>
  <c r="G43" i="9"/>
  <c r="F43" i="9"/>
  <c r="E43" i="9"/>
  <c r="B43" i="9" s="1"/>
  <c r="H42" i="9"/>
  <c r="G42" i="9"/>
  <c r="F42" i="9"/>
  <c r="E42" i="9"/>
  <c r="B42" i="9" s="1"/>
  <c r="H41" i="9"/>
  <c r="G41" i="9"/>
  <c r="E41" i="9" s="1"/>
  <c r="B41" i="9" s="1"/>
  <c r="F41" i="9"/>
  <c r="H40" i="9"/>
  <c r="G40" i="9"/>
  <c r="F40" i="9"/>
  <c r="H39" i="9"/>
  <c r="G39" i="9"/>
  <c r="F39" i="9"/>
  <c r="E39" i="9"/>
  <c r="B39" i="9" s="1"/>
  <c r="H38" i="9"/>
  <c r="E38" i="9" s="1"/>
  <c r="G38" i="9"/>
  <c r="F38" i="9"/>
  <c r="H37" i="9"/>
  <c r="G37" i="9"/>
  <c r="E37" i="9" s="1"/>
  <c r="B37" i="9" s="1"/>
  <c r="F37" i="9"/>
  <c r="H36" i="9"/>
  <c r="G36" i="9"/>
  <c r="F36" i="9"/>
  <c r="H35" i="9"/>
  <c r="G35" i="9"/>
  <c r="F35" i="9"/>
  <c r="E35" i="9"/>
  <c r="B35" i="9" s="1"/>
  <c r="H34" i="9"/>
  <c r="G34" i="9"/>
  <c r="F34" i="9"/>
  <c r="H33" i="9"/>
  <c r="G33" i="9"/>
  <c r="F33" i="9"/>
  <c r="H32" i="9"/>
  <c r="G32" i="9"/>
  <c r="F32" i="9"/>
  <c r="H31" i="9"/>
  <c r="G31" i="9"/>
  <c r="F31" i="9"/>
  <c r="H30" i="9"/>
  <c r="E30" i="9" s="1"/>
  <c r="G30" i="9"/>
  <c r="F30" i="9"/>
  <c r="H29" i="9"/>
  <c r="G29" i="9"/>
  <c r="E29" i="9" s="1"/>
  <c r="B29" i="9" s="1"/>
  <c r="F29" i="9"/>
  <c r="H28" i="9"/>
  <c r="G28" i="9"/>
  <c r="F28" i="9"/>
  <c r="H27" i="9"/>
  <c r="G27" i="9"/>
  <c r="F27" i="9"/>
  <c r="E27" i="9"/>
  <c r="B27" i="9" s="1"/>
  <c r="H26" i="9"/>
  <c r="G26" i="9"/>
  <c r="F26" i="9"/>
  <c r="H25" i="9"/>
  <c r="G25" i="9"/>
  <c r="F25" i="9"/>
  <c r="H24" i="9"/>
  <c r="E24" i="9" s="1"/>
  <c r="B24" i="9" s="1"/>
  <c r="G24" i="9"/>
  <c r="F24" i="9"/>
  <c r="H23" i="9"/>
  <c r="G23" i="9"/>
  <c r="F23" i="9"/>
  <c r="E23" i="9"/>
  <c r="B23" i="9" s="1"/>
  <c r="H22" i="9"/>
  <c r="G22" i="9"/>
  <c r="E22" i="9" s="1"/>
  <c r="F22" i="9"/>
  <c r="H21" i="9"/>
  <c r="G21" i="9"/>
  <c r="F21" i="9"/>
  <c r="F20" i="9"/>
  <c r="F4" i="9"/>
  <c r="O3" i="9"/>
  <c r="G273" i="9" s="1"/>
  <c r="I3" i="9"/>
  <c r="H3" i="9"/>
  <c r="G3" i="9"/>
  <c r="D101" i="8"/>
  <c r="C1576" i="1" s="1"/>
  <c r="G1576" i="1" s="1"/>
  <c r="D95" i="8"/>
  <c r="D90" i="8"/>
  <c r="C1565" i="1" s="1"/>
  <c r="D85" i="8"/>
  <c r="D80" i="8"/>
  <c r="D75" i="8"/>
  <c r="D70" i="8"/>
  <c r="D65" i="8"/>
  <c r="D60" i="8"/>
  <c r="D55" i="8"/>
  <c r="D50" i="8"/>
  <c r="D44" i="8"/>
  <c r="D36" i="8"/>
  <c r="D26" i="8"/>
  <c r="D24" i="8"/>
  <c r="C1499" i="1" s="1"/>
  <c r="D18" i="8"/>
  <c r="D8" i="8"/>
  <c r="E44" i="7"/>
  <c r="D44" i="7"/>
  <c r="E39" i="7"/>
  <c r="D39" i="7"/>
  <c r="D38" i="7" s="1"/>
  <c r="E38" i="7"/>
  <c r="E30" i="7"/>
  <c r="D30" i="7"/>
  <c r="E23" i="7"/>
  <c r="E22" i="7" s="1"/>
  <c r="D23" i="7"/>
  <c r="D22" i="7"/>
  <c r="E14" i="7"/>
  <c r="D14" i="7"/>
  <c r="E7" i="7"/>
  <c r="D7" i="7"/>
  <c r="D6" i="7" s="1"/>
  <c r="D5" i="7" s="1"/>
  <c r="E6" i="7"/>
  <c r="E5" i="7" s="1"/>
  <c r="I29"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E5" i="6" s="1"/>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F250" i="5"/>
  <c r="E250" i="5"/>
  <c r="D250" i="5"/>
  <c r="F249" i="5"/>
  <c r="F248" i="5"/>
  <c r="F247" i="5"/>
  <c r="E246" i="5"/>
  <c r="D246" i="5"/>
  <c r="F246" i="5" s="1"/>
  <c r="F245" i="5"/>
  <c r="D245" i="5"/>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292" i="9" s="1"/>
  <c r="F205" i="5"/>
  <c r="F204" i="5"/>
  <c r="F203" i="5"/>
  <c r="F202" i="5"/>
  <c r="F201" i="5"/>
  <c r="F200" i="5"/>
  <c r="F199" i="5"/>
  <c r="E198" i="5"/>
  <c r="D198" i="5"/>
  <c r="F198" i="5" s="1"/>
  <c r="F197" i="5"/>
  <c r="F196" i="5"/>
  <c r="F195" i="5"/>
  <c r="F194" i="5"/>
  <c r="F193" i="5"/>
  <c r="F192" i="5"/>
  <c r="E191" i="5"/>
  <c r="D191" i="5"/>
  <c r="E190" i="5"/>
  <c r="H291" i="9" s="1"/>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F126" i="5"/>
  <c r="E126" i="5"/>
  <c r="D126" i="5"/>
  <c r="F125" i="5"/>
  <c r="F124" i="5"/>
  <c r="F123" i="5"/>
  <c r="F122" i="5"/>
  <c r="F121" i="5"/>
  <c r="F120" i="5"/>
  <c r="F119" i="5"/>
  <c r="E119" i="5"/>
  <c r="E118" i="5" s="1"/>
  <c r="D1096" i="1" s="1"/>
  <c r="D119" i="5"/>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F79" i="5"/>
  <c r="E79" i="5"/>
  <c r="E78" i="5" s="1"/>
  <c r="D79" i="5"/>
  <c r="D78" i="5"/>
  <c r="F78" i="5" s="1"/>
  <c r="F77" i="5"/>
  <c r="F76" i="5"/>
  <c r="F75" i="5"/>
  <c r="F74" i="5"/>
  <c r="F73" i="5"/>
  <c r="F72" i="5"/>
  <c r="F71" i="5"/>
  <c r="F70" i="5"/>
  <c r="E70" i="5"/>
  <c r="D70" i="5"/>
  <c r="D69" i="5" s="1"/>
  <c r="F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9" i="5" s="1"/>
  <c r="F18" i="5"/>
  <c r="F17" i="5"/>
  <c r="F16" i="5"/>
  <c r="F15" i="5"/>
  <c r="F14" i="5"/>
  <c r="E13" i="5"/>
  <c r="D13" i="5"/>
  <c r="F13" i="5" s="1"/>
  <c r="D12" i="5"/>
  <c r="F12" i="5" s="1"/>
  <c r="F11" i="5"/>
  <c r="F10" i="5"/>
  <c r="F9" i="5"/>
  <c r="F8" i="5"/>
  <c r="E8" i="5"/>
  <c r="D8" i="5"/>
  <c r="D7" i="5" s="1"/>
  <c r="F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E643" i="4"/>
  <c r="D637" i="1" s="1"/>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1" i="1" s="1"/>
  <c r="D617" i="4"/>
  <c r="F616" i="4"/>
  <c r="F615" i="4"/>
  <c r="F614" i="4"/>
  <c r="F613"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F416" i="4" s="1"/>
  <c r="D416" i="4"/>
  <c r="D643" i="4" s="1"/>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4" i="1" s="1"/>
  <c r="H364" i="1" s="1"/>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E298"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7" i="4"/>
  <c r="F266" i="4"/>
  <c r="F265" i="4"/>
  <c r="E264" i="4"/>
  <c r="F264" i="4" s="1"/>
  <c r="D264" i="4"/>
  <c r="F262" i="4"/>
  <c r="F261" i="4"/>
  <c r="F260" i="4"/>
  <c r="F259" i="4"/>
  <c r="E259" i="4"/>
  <c r="E252" i="4" s="1"/>
  <c r="D248" i="1"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E240" i="4"/>
  <c r="D236" i="1" s="1"/>
  <c r="D240" i="4"/>
  <c r="F239" i="4"/>
  <c r="F238" i="4"/>
  <c r="F237" i="4"/>
  <c r="E236" i="4"/>
  <c r="F236" i="4" s="1"/>
  <c r="D236" i="4"/>
  <c r="F235" i="4"/>
  <c r="F234" i="4"/>
  <c r="F233" i="4"/>
  <c r="F232" i="4"/>
  <c r="E231" i="4"/>
  <c r="D227" i="1" s="1"/>
  <c r="D231" i="4"/>
  <c r="D224" i="4" s="1"/>
  <c r="F230" i="4"/>
  <c r="F229" i="4"/>
  <c r="F228" i="4"/>
  <c r="E228" i="4"/>
  <c r="D228" i="4"/>
  <c r="F227" i="4"/>
  <c r="F226" i="4"/>
  <c r="F225" i="4"/>
  <c r="E225" i="4"/>
  <c r="D225" i="4"/>
  <c r="F223" i="4"/>
  <c r="F222" i="4"/>
  <c r="F221" i="4"/>
  <c r="F220" i="4"/>
  <c r="E219" i="4"/>
  <c r="E215" i="4" s="1"/>
  <c r="D211" i="1" s="1"/>
  <c r="D219" i="4"/>
  <c r="F219" i="4" s="1"/>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E196" i="4" s="1"/>
  <c r="D197" i="4"/>
  <c r="F197" i="4" s="1"/>
  <c r="D196"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F134" i="4"/>
  <c r="E134" i="4"/>
  <c r="D134" i="4"/>
  <c r="E133" i="4"/>
  <c r="D133" i="4"/>
  <c r="F133" i="4" s="1"/>
  <c r="F132" i="4"/>
  <c r="F131" i="4"/>
  <c r="F130" i="4"/>
  <c r="F129" i="4"/>
  <c r="E128" i="4"/>
  <c r="D128" i="4"/>
  <c r="F128" i="4" s="1"/>
  <c r="F127" i="4"/>
  <c r="F126" i="4"/>
  <c r="E125" i="4"/>
  <c r="E124" i="4" s="1"/>
  <c r="D125" i="4"/>
  <c r="F125" i="4" s="1"/>
  <c r="D124" i="4"/>
  <c r="F124" i="4" s="1"/>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79" i="1" s="1"/>
  <c r="D83" i="4"/>
  <c r="F81" i="4"/>
  <c r="F80" i="4"/>
  <c r="F79" i="4"/>
  <c r="F78" i="4"/>
  <c r="F77" i="4"/>
  <c r="E77" i="4"/>
  <c r="D77" i="4"/>
  <c r="F76" i="4"/>
  <c r="F75" i="4"/>
  <c r="E74" i="4"/>
  <c r="D70" i="1" s="1"/>
  <c r="D74" i="4"/>
  <c r="F73" i="4"/>
  <c r="F72" i="4"/>
  <c r="E71" i="4"/>
  <c r="D71" i="4"/>
  <c r="F71" i="4" s="1"/>
  <c r="F70" i="4"/>
  <c r="F69" i="4"/>
  <c r="E68" i="4"/>
  <c r="D68" i="4"/>
  <c r="F68" i="4" s="1"/>
  <c r="F67" i="4"/>
  <c r="F66" i="4"/>
  <c r="F65" i="4"/>
  <c r="E65" i="4"/>
  <c r="D65" i="4"/>
  <c r="F64" i="4"/>
  <c r="F63" i="4"/>
  <c r="F62" i="4"/>
  <c r="E62" i="4"/>
  <c r="D62" i="4"/>
  <c r="F61" i="4"/>
  <c r="F60" i="4"/>
  <c r="E59" i="4"/>
  <c r="D59" i="4"/>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F23" i="4" s="1"/>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G25" i="3"/>
  <c r="B25" i="3"/>
  <c r="G24" i="3"/>
  <c r="B24" i="3"/>
  <c r="G23" i="3"/>
  <c r="B23" i="3"/>
  <c r="G22" i="3"/>
  <c r="B22" i="3"/>
  <c r="G21" i="3"/>
  <c r="B21" i="3"/>
  <c r="H20" i="3"/>
  <c r="G20" i="3"/>
  <c r="B20" i="3"/>
  <c r="G19" i="3"/>
  <c r="B19" i="3"/>
  <c r="G18" i="3"/>
  <c r="B18" i="3"/>
  <c r="G17" i="3"/>
  <c r="B17" i="3"/>
  <c r="G16" i="3"/>
  <c r="B16" i="3"/>
  <c r="H10" i="3" a="1"/>
  <c r="H10" i="3" s="1"/>
  <c r="L3" i="9" s="1"/>
  <c r="C1580" i="1"/>
  <c r="G1580" i="1" s="1"/>
  <c r="H1579" i="1"/>
  <c r="C1579" i="1"/>
  <c r="G1579" i="1" s="1"/>
  <c r="C1578" i="1"/>
  <c r="G1578" i="1" s="1"/>
  <c r="G1577" i="1"/>
  <c r="C1577" i="1"/>
  <c r="H1577" i="1" s="1"/>
  <c r="H1575" i="1"/>
  <c r="G1575" i="1"/>
  <c r="C1575" i="1"/>
  <c r="C1574" i="1"/>
  <c r="G1574" i="1" s="1"/>
  <c r="G1573" i="1"/>
  <c r="C1573" i="1"/>
  <c r="H1573" i="1" s="1"/>
  <c r="C1572" i="1"/>
  <c r="G1572" i="1" s="1"/>
  <c r="H1571" i="1"/>
  <c r="G1571" i="1"/>
  <c r="C1571" i="1"/>
  <c r="C1570" i="1"/>
  <c r="G1570" i="1" s="1"/>
  <c r="G1569" i="1"/>
  <c r="C1569" i="1"/>
  <c r="H1569" i="1" s="1"/>
  <c r="C1568" i="1"/>
  <c r="G1568" i="1" s="1"/>
  <c r="H1567" i="1"/>
  <c r="G1567" i="1"/>
  <c r="C1567" i="1"/>
  <c r="H1566" i="1"/>
  <c r="C1566" i="1"/>
  <c r="G1566" i="1" s="1"/>
  <c r="H1564" i="1"/>
  <c r="C1564" i="1"/>
  <c r="G1564" i="1" s="1"/>
  <c r="H1563" i="1"/>
  <c r="G1563" i="1"/>
  <c r="C1563" i="1"/>
  <c r="H1562" i="1"/>
  <c r="C1562" i="1"/>
  <c r="G1562" i="1" s="1"/>
  <c r="G1561" i="1"/>
  <c r="C1561" i="1"/>
  <c r="H1561" i="1" s="1"/>
  <c r="C1560" i="1"/>
  <c r="G1560" i="1" s="1"/>
  <c r="H1559" i="1"/>
  <c r="G1559" i="1"/>
  <c r="C1559" i="1"/>
  <c r="C1558" i="1"/>
  <c r="G1558" i="1" s="1"/>
  <c r="G1557" i="1"/>
  <c r="C1557" i="1"/>
  <c r="H1557" i="1" s="1"/>
  <c r="C1556" i="1"/>
  <c r="G1556" i="1" s="1"/>
  <c r="H1555" i="1"/>
  <c r="G1555" i="1"/>
  <c r="C1555" i="1"/>
  <c r="C1554" i="1"/>
  <c r="G1554" i="1" s="1"/>
  <c r="G1553" i="1"/>
  <c r="C1553" i="1"/>
  <c r="H1553" i="1" s="1"/>
  <c r="C1552" i="1"/>
  <c r="G1552" i="1" s="1"/>
  <c r="H1551" i="1"/>
  <c r="G1551" i="1"/>
  <c r="C1551" i="1"/>
  <c r="H1550" i="1"/>
  <c r="C1550" i="1"/>
  <c r="G1550" i="1" s="1"/>
  <c r="G1549" i="1"/>
  <c r="C1549" i="1"/>
  <c r="H1549" i="1" s="1"/>
  <c r="H1548" i="1"/>
  <c r="C1548" i="1"/>
  <c r="G1548" i="1" s="1"/>
  <c r="H1547" i="1"/>
  <c r="G1547" i="1"/>
  <c r="C1547" i="1"/>
  <c r="H1546" i="1"/>
  <c r="C1546" i="1"/>
  <c r="G1546" i="1" s="1"/>
  <c r="G1545" i="1"/>
  <c r="C1545" i="1"/>
  <c r="H1545" i="1" s="1"/>
  <c r="H1544" i="1"/>
  <c r="C1544" i="1"/>
  <c r="G1544" i="1" s="1"/>
  <c r="H1543" i="1"/>
  <c r="G1543" i="1"/>
  <c r="C1543" i="1"/>
  <c r="C1542" i="1"/>
  <c r="G1542" i="1" s="1"/>
  <c r="G1541" i="1"/>
  <c r="C1541" i="1"/>
  <c r="H1541" i="1" s="1"/>
  <c r="C1540" i="1"/>
  <c r="G1540" i="1" s="1"/>
  <c r="H1539" i="1"/>
  <c r="G1539" i="1"/>
  <c r="C1539" i="1"/>
  <c r="C1538" i="1"/>
  <c r="G1538" i="1" s="1"/>
  <c r="G1537" i="1"/>
  <c r="C1537" i="1"/>
  <c r="H1537" i="1" s="1"/>
  <c r="C1536" i="1"/>
  <c r="G1536" i="1" s="1"/>
  <c r="H1535" i="1"/>
  <c r="G1535" i="1"/>
  <c r="C1535" i="1"/>
  <c r="H1534" i="1"/>
  <c r="C1534" i="1"/>
  <c r="G1534" i="1" s="1"/>
  <c r="G1533" i="1"/>
  <c r="C1533" i="1"/>
  <c r="H1533" i="1" s="1"/>
  <c r="H1532" i="1"/>
  <c r="C1532" i="1"/>
  <c r="G1532" i="1" s="1"/>
  <c r="G1531" i="1"/>
  <c r="C1531" i="1"/>
  <c r="H1531" i="1" s="1"/>
  <c r="H1530" i="1"/>
  <c r="C1530" i="1"/>
  <c r="G1530" i="1" s="1"/>
  <c r="G1529" i="1"/>
  <c r="C1529" i="1"/>
  <c r="H1529" i="1" s="1"/>
  <c r="H1528" i="1"/>
  <c r="C1528" i="1"/>
  <c r="G1528" i="1" s="1"/>
  <c r="H1527" i="1"/>
  <c r="G1527" i="1"/>
  <c r="C1527" i="1"/>
  <c r="C1526" i="1"/>
  <c r="G1526" i="1" s="1"/>
  <c r="G1525" i="1"/>
  <c r="C1525" i="1"/>
  <c r="H1525" i="1" s="1"/>
  <c r="H1523" i="1"/>
  <c r="G1523" i="1"/>
  <c r="C1523" i="1"/>
  <c r="C1522" i="1"/>
  <c r="G1522" i="1" s="1"/>
  <c r="G1521" i="1"/>
  <c r="C1521" i="1"/>
  <c r="H1521" i="1" s="1"/>
  <c r="C1520" i="1"/>
  <c r="G1520" i="1" s="1"/>
  <c r="H1519" i="1"/>
  <c r="G1519" i="1"/>
  <c r="C1519" i="1"/>
  <c r="C1516" i="1"/>
  <c r="G1516" i="1" s="1"/>
  <c r="G1515" i="1"/>
  <c r="C1515" i="1"/>
  <c r="H1515" i="1" s="1"/>
  <c r="H1514" i="1"/>
  <c r="C1514" i="1"/>
  <c r="G1514" i="1" s="1"/>
  <c r="G1513" i="1"/>
  <c r="C1513" i="1"/>
  <c r="H1513" i="1" s="1"/>
  <c r="H1512" i="1"/>
  <c r="C1512" i="1"/>
  <c r="G1512" i="1" s="1"/>
  <c r="H1511" i="1"/>
  <c r="C1511" i="1"/>
  <c r="G1511" i="1" s="1"/>
  <c r="C1510" i="1"/>
  <c r="G1510" i="1" s="1"/>
  <c r="C1509" i="1"/>
  <c r="H1509" i="1" s="1"/>
  <c r="H1508" i="1"/>
  <c r="C1508" i="1"/>
  <c r="G1508" i="1" s="1"/>
  <c r="H1507" i="1"/>
  <c r="G1507" i="1"/>
  <c r="C1507" i="1"/>
  <c r="C1506" i="1"/>
  <c r="G1506" i="1" s="1"/>
  <c r="G1505" i="1"/>
  <c r="C1505" i="1"/>
  <c r="H1505" i="1" s="1"/>
  <c r="C1504" i="1"/>
  <c r="G1504" i="1" s="1"/>
  <c r="H1503" i="1"/>
  <c r="C1503" i="1"/>
  <c r="G1503" i="1" s="1"/>
  <c r="C1502" i="1"/>
  <c r="G1502" i="1" s="1"/>
  <c r="C1501" i="1"/>
  <c r="H1501" i="1" s="1"/>
  <c r="C1500" i="1"/>
  <c r="G1500" i="1" s="1"/>
  <c r="H1498" i="1"/>
  <c r="C1498" i="1"/>
  <c r="G1498" i="1" s="1"/>
  <c r="G1497" i="1"/>
  <c r="C1497" i="1"/>
  <c r="H1497" i="1" s="1"/>
  <c r="H1496" i="1"/>
  <c r="C1496" i="1"/>
  <c r="G1496" i="1" s="1"/>
  <c r="H1495" i="1"/>
  <c r="G1495" i="1"/>
  <c r="C1495" i="1"/>
  <c r="H1494" i="1"/>
  <c r="C1494" i="1"/>
  <c r="G1494" i="1" s="1"/>
  <c r="G1493" i="1"/>
  <c r="C1493" i="1"/>
  <c r="H1493" i="1" s="1"/>
  <c r="C1492" i="1"/>
  <c r="G1492" i="1" s="1"/>
  <c r="H1491" i="1"/>
  <c r="G1491" i="1"/>
  <c r="C1491" i="1"/>
  <c r="C1490" i="1"/>
  <c r="G1490" i="1" s="1"/>
  <c r="C1489" i="1"/>
  <c r="H1489" i="1" s="1"/>
  <c r="C1488" i="1"/>
  <c r="G1488" i="1" s="1"/>
  <c r="H1487" i="1"/>
  <c r="G1487" i="1"/>
  <c r="C1487" i="1"/>
  <c r="C1486" i="1"/>
  <c r="H1486" i="1" s="1"/>
  <c r="C1485" i="1"/>
  <c r="H1485" i="1" s="1"/>
  <c r="G1484" i="1"/>
  <c r="C1484" i="1"/>
  <c r="H1484" i="1" s="1"/>
  <c r="C1482" i="1"/>
  <c r="H1482" i="1" s="1"/>
  <c r="G1480" i="1"/>
  <c r="C1480" i="1"/>
  <c r="H1480" i="1" s="1"/>
  <c r="D1479" i="1"/>
  <c r="C1479" i="1"/>
  <c r="H1479" i="1" s="1"/>
  <c r="G1478" i="1"/>
  <c r="D1478" i="1"/>
  <c r="J1478" i="1" s="1"/>
  <c r="C1478" i="1"/>
  <c r="D1477" i="1"/>
  <c r="C1477" i="1"/>
  <c r="H1477" i="1" s="1"/>
  <c r="G1476" i="1"/>
  <c r="D1476" i="1"/>
  <c r="J1476" i="1" s="1"/>
  <c r="C1476" i="1"/>
  <c r="G1475" i="1"/>
  <c r="D1475" i="1"/>
  <c r="H1475" i="1" s="1"/>
  <c r="C1475" i="1"/>
  <c r="D1474" i="1"/>
  <c r="C1474" i="1"/>
  <c r="H1474" i="1" s="1"/>
  <c r="G1473" i="1"/>
  <c r="D1473" i="1"/>
  <c r="J1473" i="1" s="1"/>
  <c r="C1473" i="1"/>
  <c r="D1472" i="1"/>
  <c r="C1472" i="1"/>
  <c r="H1472" i="1" s="1"/>
  <c r="G1471" i="1"/>
  <c r="D1471" i="1"/>
  <c r="J1471" i="1" s="1"/>
  <c r="C1471" i="1"/>
  <c r="G1470" i="1"/>
  <c r="D1470" i="1"/>
  <c r="H1470" i="1" s="1"/>
  <c r="C1470" i="1"/>
  <c r="G1469" i="1"/>
  <c r="D1469" i="1"/>
  <c r="H1469" i="1" s="1"/>
  <c r="C1469" i="1"/>
  <c r="D1468" i="1"/>
  <c r="C1468" i="1"/>
  <c r="H1468" i="1" s="1"/>
  <c r="G1467" i="1"/>
  <c r="D1467" i="1"/>
  <c r="J1467" i="1" s="1"/>
  <c r="C1467" i="1"/>
  <c r="D1466" i="1"/>
  <c r="C1466" i="1"/>
  <c r="H1466" i="1" s="1"/>
  <c r="G1465" i="1"/>
  <c r="D1465" i="1"/>
  <c r="J1465" i="1" s="1"/>
  <c r="C1465" i="1"/>
  <c r="D1464" i="1"/>
  <c r="C1464" i="1"/>
  <c r="H1464" i="1" s="1"/>
  <c r="G1463" i="1"/>
  <c r="D1463" i="1"/>
  <c r="J1463" i="1" s="1"/>
  <c r="C1463" i="1"/>
  <c r="D1462" i="1"/>
  <c r="C1462" i="1"/>
  <c r="H1462" i="1" s="1"/>
  <c r="D1461" i="1"/>
  <c r="C1461" i="1"/>
  <c r="H1461" i="1" s="1"/>
  <c r="G1460" i="1"/>
  <c r="D1460" i="1"/>
  <c r="J1460" i="1" s="1"/>
  <c r="C1460" i="1"/>
  <c r="D1459" i="1"/>
  <c r="C1459" i="1"/>
  <c r="H1459" i="1" s="1"/>
  <c r="G1458" i="1"/>
  <c r="D1458" i="1"/>
  <c r="J1458" i="1" s="1"/>
  <c r="C1458" i="1"/>
  <c r="H1458" i="1" s="1"/>
  <c r="D1457" i="1"/>
  <c r="C1457" i="1"/>
  <c r="H1457" i="1" s="1"/>
  <c r="G1456" i="1"/>
  <c r="D1456" i="1"/>
  <c r="J1456" i="1" s="1"/>
  <c r="C1456" i="1"/>
  <c r="H1456" i="1" s="1"/>
  <c r="D1455" i="1"/>
  <c r="C1455" i="1"/>
  <c r="H1455" i="1" s="1"/>
  <c r="D1454" i="1"/>
  <c r="C1454" i="1"/>
  <c r="H1454" i="1" s="1"/>
  <c r="D1453" i="1"/>
  <c r="C1453" i="1"/>
  <c r="H1453" i="1" s="1"/>
  <c r="G1452" i="1"/>
  <c r="I1452" i="1" s="1"/>
  <c r="D1452" i="1"/>
  <c r="J1452" i="1" s="1"/>
  <c r="C1452" i="1"/>
  <c r="H1452" i="1" s="1"/>
  <c r="D1451" i="1"/>
  <c r="C1451" i="1"/>
  <c r="H1451" i="1" s="1"/>
  <c r="G1450" i="1"/>
  <c r="I1450" i="1" s="1"/>
  <c r="D1450" i="1"/>
  <c r="J1450" i="1" s="1"/>
  <c r="C1450" i="1"/>
  <c r="H1450" i="1" s="1"/>
  <c r="D1449" i="1"/>
  <c r="C1449" i="1"/>
  <c r="H1449" i="1" s="1"/>
  <c r="G1448" i="1"/>
  <c r="D1448" i="1"/>
  <c r="J1448" i="1" s="1"/>
  <c r="C1448" i="1"/>
  <c r="D1447" i="1"/>
  <c r="C1447" i="1"/>
  <c r="H1447" i="1" s="1"/>
  <c r="G1446" i="1"/>
  <c r="D1446" i="1"/>
  <c r="J1446" i="1" s="1"/>
  <c r="C1446" i="1"/>
  <c r="H1445" i="1"/>
  <c r="G1445" i="1"/>
  <c r="D1445" i="1"/>
  <c r="C1445" i="1"/>
  <c r="J1445" i="1" s="1"/>
  <c r="D1444" i="1"/>
  <c r="J1444" i="1" s="1"/>
  <c r="C1444" i="1"/>
  <c r="H1444" i="1" s="1"/>
  <c r="H1443" i="1"/>
  <c r="G1443" i="1"/>
  <c r="I1443" i="1" s="1"/>
  <c r="D1443" i="1"/>
  <c r="C1443" i="1"/>
  <c r="J1443" i="1" s="1"/>
  <c r="D1442" i="1"/>
  <c r="J1442" i="1" s="1"/>
  <c r="C1442" i="1"/>
  <c r="H1442" i="1" s="1"/>
  <c r="H1441" i="1"/>
  <c r="G1441" i="1"/>
  <c r="I1441" i="1" s="1"/>
  <c r="D1441" i="1"/>
  <c r="C1441" i="1"/>
  <c r="J1441" i="1" s="1"/>
  <c r="D1440" i="1"/>
  <c r="J1440" i="1" s="1"/>
  <c r="C1440" i="1"/>
  <c r="H1440" i="1" s="1"/>
  <c r="H1439" i="1"/>
  <c r="G1439" i="1"/>
  <c r="I1439" i="1" s="1"/>
  <c r="D1439" i="1"/>
  <c r="C1439" i="1"/>
  <c r="J1439" i="1" s="1"/>
  <c r="H1438" i="1"/>
  <c r="G1438" i="1"/>
  <c r="D1438" i="1"/>
  <c r="C1438" i="1"/>
  <c r="H1437" i="1"/>
  <c r="G1437" i="1"/>
  <c r="D1437" i="1"/>
  <c r="C1437" i="1"/>
  <c r="H1436" i="1"/>
  <c r="G1436" i="1"/>
  <c r="D1436"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D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D757" i="1"/>
  <c r="H757" i="1" s="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H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H691" i="1" s="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D654" i="1"/>
  <c r="H654" i="1" s="1"/>
  <c r="C654" i="1"/>
  <c r="H653" i="1"/>
  <c r="G653" i="1"/>
  <c r="D653" i="1"/>
  <c r="C653" i="1"/>
  <c r="H652" i="1"/>
  <c r="G652" i="1"/>
  <c r="D652" i="1"/>
  <c r="C652" i="1"/>
  <c r="H651" i="1"/>
  <c r="G651" i="1"/>
  <c r="D651" i="1"/>
  <c r="C651" i="1"/>
  <c r="H650" i="1"/>
  <c r="G650" i="1"/>
  <c r="D650" i="1"/>
  <c r="C650" i="1"/>
  <c r="H649" i="1"/>
  <c r="G649" i="1"/>
  <c r="D649" i="1"/>
  <c r="C649" i="1"/>
  <c r="D648" i="1"/>
  <c r="H648" i="1" s="1"/>
  <c r="C648" i="1"/>
  <c r="H647" i="1"/>
  <c r="G647" i="1"/>
  <c r="D647" i="1"/>
  <c r="C647" i="1"/>
  <c r="D646" i="1"/>
  <c r="H646" i="1" s="1"/>
  <c r="C646" i="1"/>
  <c r="D645" i="1"/>
  <c r="H645" i="1" s="1"/>
  <c r="C645" i="1"/>
  <c r="H644" i="1"/>
  <c r="D644" i="1"/>
  <c r="G644" i="1" s="1"/>
  <c r="C644" i="1"/>
  <c r="H643" i="1"/>
  <c r="D643" i="1"/>
  <c r="G643" i="1" s="1"/>
  <c r="C643" i="1"/>
  <c r="D642" i="1"/>
  <c r="H642" i="1" s="1"/>
  <c r="C642" i="1"/>
  <c r="H641" i="1"/>
  <c r="G641" i="1"/>
  <c r="D641" i="1"/>
  <c r="C641" i="1"/>
  <c r="C637" i="1"/>
  <c r="G632"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D612" i="1"/>
  <c r="H612" i="1" s="1"/>
  <c r="C612"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D485" i="1"/>
  <c r="G485" i="1" s="1"/>
  <c r="C485" i="1"/>
  <c r="H484" i="1"/>
  <c r="D484" i="1"/>
  <c r="G484" i="1" s="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G422" i="1"/>
  <c r="D422" i="1"/>
  <c r="H422" i="1" s="1"/>
  <c r="C422" i="1"/>
  <c r="G421" i="1"/>
  <c r="D421" i="1"/>
  <c r="H421" i="1" s="1"/>
  <c r="C421" i="1"/>
  <c r="H420" i="1"/>
  <c r="G420" i="1"/>
  <c r="D420" i="1"/>
  <c r="C420" i="1"/>
  <c r="H419" i="1"/>
  <c r="G419" i="1"/>
  <c r="D419" i="1"/>
  <c r="C419" i="1"/>
  <c r="H418" i="1"/>
  <c r="G418" i="1"/>
  <c r="D418" i="1"/>
  <c r="C418" i="1"/>
  <c r="H417" i="1"/>
  <c r="G417" i="1"/>
  <c r="D417" i="1"/>
  <c r="C417" i="1"/>
  <c r="H416" i="1"/>
  <c r="G416" i="1"/>
  <c r="D416" i="1"/>
  <c r="C416" i="1"/>
  <c r="H413" i="1"/>
  <c r="D413" i="1"/>
  <c r="G413" i="1" s="1"/>
  <c r="C413" i="1"/>
  <c r="D412" i="1"/>
  <c r="G412" i="1" s="1"/>
  <c r="C412" i="1"/>
  <c r="H411" i="1"/>
  <c r="D411" i="1"/>
  <c r="G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D390" i="1"/>
  <c r="H390" i="1" s="1"/>
  <c r="C390" i="1"/>
  <c r="H389" i="1"/>
  <c r="G389" i="1"/>
  <c r="D389" i="1"/>
  <c r="C389" i="1"/>
  <c r="H388" i="1"/>
  <c r="G388" i="1"/>
  <c r="D388" i="1"/>
  <c r="C388" i="1"/>
  <c r="H387" i="1"/>
  <c r="G387" i="1"/>
  <c r="D387" i="1"/>
  <c r="C387" i="1"/>
  <c r="D386" i="1"/>
  <c r="H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D370" i="1"/>
  <c r="H370" i="1" s="1"/>
  <c r="C370" i="1"/>
  <c r="H369" i="1"/>
  <c r="G369" i="1"/>
  <c r="D369" i="1"/>
  <c r="C369" i="1"/>
  <c r="H368" i="1"/>
  <c r="G368" i="1"/>
  <c r="D368" i="1"/>
  <c r="C368" i="1"/>
  <c r="H367" i="1"/>
  <c r="G367" i="1"/>
  <c r="D367" i="1"/>
  <c r="C367" i="1"/>
  <c r="H366" i="1"/>
  <c r="G366" i="1"/>
  <c r="D366" i="1"/>
  <c r="C366" i="1"/>
  <c r="D365" i="1"/>
  <c r="H365" i="1" s="1"/>
  <c r="C365" i="1"/>
  <c r="C364" i="1"/>
  <c r="G363" i="1"/>
  <c r="D363" i="1"/>
  <c r="H363" i="1" s="1"/>
  <c r="C363" i="1"/>
  <c r="H362" i="1"/>
  <c r="G362" i="1"/>
  <c r="D362" i="1"/>
  <c r="C362" i="1"/>
  <c r="H361" i="1"/>
  <c r="G361" i="1"/>
  <c r="D361" i="1"/>
  <c r="C361" i="1"/>
  <c r="H360" i="1"/>
  <c r="G360" i="1"/>
  <c r="D360" i="1"/>
  <c r="C360" i="1"/>
  <c r="G359" i="1"/>
  <c r="D359" i="1"/>
  <c r="H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G288"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H261" i="1" s="1"/>
  <c r="C261" i="1"/>
  <c r="D260" i="1"/>
  <c r="H260" i="1" s="1"/>
  <c r="C260" i="1"/>
  <c r="H258" i="1"/>
  <c r="G258" i="1"/>
  <c r="D258" i="1"/>
  <c r="C258" i="1"/>
  <c r="D257" i="1"/>
  <c r="H257" i="1" s="1"/>
  <c r="C257" i="1"/>
  <c r="G256" i="1"/>
  <c r="D256" i="1"/>
  <c r="H256" i="1" s="1"/>
  <c r="C256" i="1"/>
  <c r="G255"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G237" i="1"/>
  <c r="D237" i="1"/>
  <c r="H237" i="1" s="1"/>
  <c r="C237" i="1"/>
  <c r="C236" i="1"/>
  <c r="H235" i="1"/>
  <c r="G235" i="1"/>
  <c r="D235" i="1"/>
  <c r="C235" i="1"/>
  <c r="H234" i="1"/>
  <c r="G234" i="1"/>
  <c r="D234" i="1"/>
  <c r="C234" i="1"/>
  <c r="H233" i="1"/>
  <c r="D233" i="1"/>
  <c r="G233" i="1" s="1"/>
  <c r="C233" i="1"/>
  <c r="H232" i="1"/>
  <c r="D232" i="1"/>
  <c r="G232" i="1" s="1"/>
  <c r="C232" i="1"/>
  <c r="H231" i="1"/>
  <c r="G231" i="1"/>
  <c r="D231" i="1"/>
  <c r="C231" i="1"/>
  <c r="H230" i="1"/>
  <c r="G230" i="1"/>
  <c r="D230" i="1"/>
  <c r="C230" i="1"/>
  <c r="H229" i="1"/>
  <c r="G229" i="1"/>
  <c r="D229" i="1"/>
  <c r="C229" i="1"/>
  <c r="H228" i="1"/>
  <c r="G228" i="1"/>
  <c r="D228" i="1"/>
  <c r="C228"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C211" i="1"/>
  <c r="G210" i="1"/>
  <c r="D210" i="1"/>
  <c r="H210" i="1" s="1"/>
  <c r="C210" i="1"/>
  <c r="H209" i="1"/>
  <c r="G209" i="1"/>
  <c r="D209" i="1"/>
  <c r="C209" i="1"/>
  <c r="H208" i="1"/>
  <c r="G208" i="1"/>
  <c r="D208" i="1"/>
  <c r="C208" i="1"/>
  <c r="G207" i="1"/>
  <c r="D207" i="1"/>
  <c r="H207" i="1" s="1"/>
  <c r="C207" i="1"/>
  <c r="G206" i="1"/>
  <c r="D206" i="1"/>
  <c r="H206" i="1" s="1"/>
  <c r="C206" i="1"/>
  <c r="H205" i="1"/>
  <c r="G205" i="1"/>
  <c r="D205" i="1"/>
  <c r="C205" i="1"/>
  <c r="H204" i="1"/>
  <c r="G204" i="1"/>
  <c r="D204" i="1"/>
  <c r="C204" i="1"/>
  <c r="H203" i="1"/>
  <c r="G203" i="1"/>
  <c r="D203" i="1"/>
  <c r="C203" i="1"/>
  <c r="H202" i="1"/>
  <c r="G202" i="1"/>
  <c r="D202" i="1"/>
  <c r="C202" i="1"/>
  <c r="G201" i="1"/>
  <c r="D201" i="1"/>
  <c r="H201" i="1" s="1"/>
  <c r="C201" i="1"/>
  <c r="H200" i="1"/>
  <c r="G200" i="1"/>
  <c r="D200" i="1"/>
  <c r="C200" i="1"/>
  <c r="H199" i="1"/>
  <c r="G199" i="1"/>
  <c r="D199" i="1"/>
  <c r="C199" i="1"/>
  <c r="G198" i="1"/>
  <c r="D198" i="1"/>
  <c r="H198" i="1" s="1"/>
  <c r="C198" i="1"/>
  <c r="H197" i="1"/>
  <c r="G197" i="1"/>
  <c r="D197" i="1"/>
  <c r="C197" i="1"/>
  <c r="H196" i="1"/>
  <c r="G196" i="1"/>
  <c r="D196" i="1"/>
  <c r="C196" i="1"/>
  <c r="H195" i="1"/>
  <c r="G195" i="1"/>
  <c r="D195" i="1"/>
  <c r="C195" i="1"/>
  <c r="H194" i="1"/>
  <c r="G194" i="1"/>
  <c r="D194" i="1"/>
  <c r="C194" i="1"/>
  <c r="H193" i="1"/>
  <c r="G193" i="1"/>
  <c r="D193" i="1"/>
  <c r="C193" i="1"/>
  <c r="D192" i="1"/>
  <c r="H192" i="1" s="1"/>
  <c r="C192" i="1"/>
  <c r="G191" i="1"/>
  <c r="D191" i="1"/>
  <c r="H191" i="1" s="1"/>
  <c r="C191" i="1"/>
  <c r="H190" i="1"/>
  <c r="G190" i="1"/>
  <c r="D190" i="1"/>
  <c r="C190" i="1"/>
  <c r="G189" i="1"/>
  <c r="D189" i="1"/>
  <c r="H189" i="1" s="1"/>
  <c r="C189" i="1"/>
  <c r="G188" i="1"/>
  <c r="D188" i="1"/>
  <c r="H188" i="1" s="1"/>
  <c r="C188" i="1"/>
  <c r="H187" i="1"/>
  <c r="D187" i="1"/>
  <c r="G187" i="1" s="1"/>
  <c r="C187" i="1"/>
  <c r="H186" i="1"/>
  <c r="G186" i="1"/>
  <c r="D186" i="1"/>
  <c r="C186" i="1"/>
  <c r="H185" i="1"/>
  <c r="G185" i="1"/>
  <c r="D185" i="1"/>
  <c r="C185" i="1"/>
  <c r="C184" i="1"/>
  <c r="H183" i="1"/>
  <c r="G183" i="1"/>
  <c r="D183" i="1"/>
  <c r="C183" i="1"/>
  <c r="D182" i="1"/>
  <c r="H182" i="1" s="1"/>
  <c r="C182" i="1"/>
  <c r="H181" i="1"/>
  <c r="D181" i="1"/>
  <c r="G181" i="1" s="1"/>
  <c r="C181" i="1"/>
  <c r="D180" i="1"/>
  <c r="H180" i="1" s="1"/>
  <c r="C180" i="1"/>
  <c r="D179" i="1"/>
  <c r="H179" i="1" s="1"/>
  <c r="C179" i="1"/>
  <c r="H178" i="1"/>
  <c r="G178" i="1"/>
  <c r="D178" i="1"/>
  <c r="C178" i="1"/>
  <c r="D177" i="1"/>
  <c r="H177" i="1" s="1"/>
  <c r="C177" i="1"/>
  <c r="D176" i="1"/>
  <c r="G176" i="1" s="1"/>
  <c r="C176" i="1"/>
  <c r="G175" i="1"/>
  <c r="D175" i="1"/>
  <c r="H175" i="1" s="1"/>
  <c r="C175" i="1"/>
  <c r="G174" i="1"/>
  <c r="D174" i="1"/>
  <c r="H174" i="1" s="1"/>
  <c r="C174" i="1"/>
  <c r="C173" i="1"/>
  <c r="H172" i="1"/>
  <c r="G172" i="1"/>
  <c r="D172" i="1"/>
  <c r="C172" i="1"/>
  <c r="H171" i="1"/>
  <c r="G171" i="1"/>
  <c r="D171" i="1"/>
  <c r="C171" i="1"/>
  <c r="G170" i="1"/>
  <c r="D170" i="1"/>
  <c r="H170" i="1" s="1"/>
  <c r="C170" i="1"/>
  <c r="H169" i="1"/>
  <c r="G169" i="1"/>
  <c r="D169" i="1"/>
  <c r="C169" i="1"/>
  <c r="G168" i="1"/>
  <c r="D168" i="1"/>
  <c r="H168" i="1" s="1"/>
  <c r="C168" i="1"/>
  <c r="H167" i="1"/>
  <c r="G167" i="1"/>
  <c r="D167" i="1"/>
  <c r="C167" i="1"/>
  <c r="G166" i="1"/>
  <c r="D166" i="1"/>
  <c r="H166" i="1" s="1"/>
  <c r="C166" i="1"/>
  <c r="C165" i="1"/>
  <c r="G164" i="1"/>
  <c r="D164" i="1"/>
  <c r="H164" i="1" s="1"/>
  <c r="C164" i="1"/>
  <c r="H163" i="1"/>
  <c r="G163" i="1"/>
  <c r="D163" i="1"/>
  <c r="C163" i="1"/>
  <c r="G162" i="1"/>
  <c r="D162" i="1"/>
  <c r="H162" i="1" s="1"/>
  <c r="C162" i="1"/>
  <c r="G161" i="1"/>
  <c r="D161" i="1"/>
  <c r="H161" i="1" s="1"/>
  <c r="C161" i="1"/>
  <c r="G160" i="1"/>
  <c r="D160" i="1"/>
  <c r="H160" i="1" s="1"/>
  <c r="C160" i="1"/>
  <c r="H158" i="1"/>
  <c r="G158" i="1"/>
  <c r="D158" i="1"/>
  <c r="C158" i="1"/>
  <c r="H157" i="1"/>
  <c r="D157" i="1"/>
  <c r="G157" i="1" s="1"/>
  <c r="C157" i="1"/>
  <c r="H156" i="1"/>
  <c r="G156" i="1"/>
  <c r="D156" i="1"/>
  <c r="C156" i="1"/>
  <c r="H155" i="1"/>
  <c r="D155" i="1"/>
  <c r="G155" i="1" s="1"/>
  <c r="C155" i="1"/>
  <c r="G154" i="1"/>
  <c r="D154" i="1"/>
  <c r="H154" i="1" s="1"/>
  <c r="C154" i="1"/>
  <c r="H153" i="1"/>
  <c r="G153" i="1"/>
  <c r="D153" i="1"/>
  <c r="C153" i="1"/>
  <c r="H152" i="1"/>
  <c r="G152" i="1"/>
  <c r="D152" i="1"/>
  <c r="C152" i="1"/>
  <c r="H151" i="1"/>
  <c r="G151" i="1"/>
  <c r="D151" i="1"/>
  <c r="C151" i="1"/>
  <c r="H150" i="1"/>
  <c r="D150" i="1"/>
  <c r="G150" i="1" s="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D118" i="1"/>
  <c r="H118" i="1" s="1"/>
  <c r="C118" i="1"/>
  <c r="H117" i="1"/>
  <c r="G117" i="1"/>
  <c r="D117" i="1"/>
  <c r="C117" i="1"/>
  <c r="D116" i="1"/>
  <c r="H116" i="1" s="1"/>
  <c r="C116" i="1"/>
  <c r="H115" i="1"/>
  <c r="G115" i="1"/>
  <c r="D115" i="1"/>
  <c r="C115" i="1"/>
  <c r="H114" i="1"/>
  <c r="G114" i="1"/>
  <c r="D114" i="1"/>
  <c r="C114" i="1"/>
  <c r="H113" i="1"/>
  <c r="G113" i="1"/>
  <c r="D113" i="1"/>
  <c r="C113" i="1"/>
  <c r="H112" i="1"/>
  <c r="G112" i="1"/>
  <c r="D112" i="1"/>
  <c r="C112" i="1"/>
  <c r="D111" i="1"/>
  <c r="H111" i="1" s="1"/>
  <c r="C111" i="1"/>
  <c r="H110" i="1"/>
  <c r="G110" i="1"/>
  <c r="D110" i="1"/>
  <c r="C110" i="1"/>
  <c r="H109" i="1"/>
  <c r="G109" i="1"/>
  <c r="D109" i="1"/>
  <c r="C109" i="1"/>
  <c r="D108" i="1"/>
  <c r="H108" i="1" s="1"/>
  <c r="C108" i="1"/>
  <c r="H107" i="1"/>
  <c r="G107" i="1"/>
  <c r="D107" i="1"/>
  <c r="C107" i="1"/>
  <c r="H106" i="1"/>
  <c r="G106" i="1"/>
  <c r="D106" i="1"/>
  <c r="C106" i="1"/>
  <c r="D105" i="1"/>
  <c r="H105" i="1" s="1"/>
  <c r="C105" i="1"/>
  <c r="H104" i="1"/>
  <c r="G104" i="1"/>
  <c r="D104" i="1"/>
  <c r="C104" i="1"/>
  <c r="D103" i="1"/>
  <c r="G103" i="1" s="1"/>
  <c r="C103" i="1"/>
  <c r="H101" i="1"/>
  <c r="G101" i="1"/>
  <c r="D101" i="1"/>
  <c r="C101" i="1"/>
  <c r="H100" i="1"/>
  <c r="G100" i="1"/>
  <c r="D100" i="1"/>
  <c r="C100" i="1"/>
  <c r="H99" i="1"/>
  <c r="G99" i="1"/>
  <c r="D99" i="1"/>
  <c r="C99" i="1"/>
  <c r="H98" i="1"/>
  <c r="G98" i="1"/>
  <c r="D98" i="1"/>
  <c r="C98" i="1"/>
  <c r="H97" i="1"/>
  <c r="G97" i="1"/>
  <c r="D97" i="1"/>
  <c r="C97" i="1"/>
  <c r="G96" i="1"/>
  <c r="D96" i="1"/>
  <c r="H96" i="1" s="1"/>
  <c r="C96" i="1"/>
  <c r="H95" i="1"/>
  <c r="G95" i="1"/>
  <c r="D95" i="1"/>
  <c r="C95" i="1"/>
  <c r="G94" i="1"/>
  <c r="D94" i="1"/>
  <c r="H94" i="1" s="1"/>
  <c r="C94" i="1"/>
  <c r="G93" i="1"/>
  <c r="D93" i="1"/>
  <c r="H93" i="1" s="1"/>
  <c r="C93" i="1"/>
  <c r="H92" i="1"/>
  <c r="G92" i="1"/>
  <c r="D92" i="1"/>
  <c r="C92" i="1"/>
  <c r="H91" i="1"/>
  <c r="G91" i="1"/>
  <c r="D91" i="1"/>
  <c r="C91" i="1"/>
  <c r="H90" i="1"/>
  <c r="G90" i="1"/>
  <c r="D90" i="1"/>
  <c r="C90" i="1"/>
  <c r="G89" i="1"/>
  <c r="D89" i="1"/>
  <c r="H89" i="1" s="1"/>
  <c r="C89" i="1"/>
  <c r="G88" i="1"/>
  <c r="D88" i="1"/>
  <c r="H88" i="1" s="1"/>
  <c r="C88" i="1"/>
  <c r="D87" i="1"/>
  <c r="H87" i="1" s="1"/>
  <c r="C87" i="1"/>
  <c r="H86" i="1"/>
  <c r="G86" i="1"/>
  <c r="D86" i="1"/>
  <c r="C86" i="1"/>
  <c r="H85" i="1"/>
  <c r="G85" i="1"/>
  <c r="D85" i="1"/>
  <c r="C85" i="1"/>
  <c r="H84" i="1"/>
  <c r="G84" i="1"/>
  <c r="D84" i="1"/>
  <c r="C84" i="1"/>
  <c r="H83" i="1"/>
  <c r="G83" i="1"/>
  <c r="D83" i="1"/>
  <c r="C83" i="1"/>
  <c r="H82" i="1"/>
  <c r="G82" i="1"/>
  <c r="D82" i="1"/>
  <c r="C82" i="1"/>
  <c r="G81" i="1"/>
  <c r="D81" i="1"/>
  <c r="H81" i="1" s="1"/>
  <c r="C81" i="1"/>
  <c r="H80" i="1"/>
  <c r="G80" i="1"/>
  <c r="D80" i="1"/>
  <c r="C80" i="1"/>
  <c r="C79" i="1"/>
  <c r="H77" i="1"/>
  <c r="G77" i="1"/>
  <c r="D77" i="1"/>
  <c r="C77" i="1"/>
  <c r="H76" i="1"/>
  <c r="G76" i="1"/>
  <c r="D76" i="1"/>
  <c r="C76" i="1"/>
  <c r="H75" i="1"/>
  <c r="G75" i="1"/>
  <c r="D75" i="1"/>
  <c r="C75" i="1"/>
  <c r="H74" i="1"/>
  <c r="G74" i="1"/>
  <c r="D74" i="1"/>
  <c r="C74" i="1"/>
  <c r="H73" i="1"/>
  <c r="G73" i="1"/>
  <c r="D73" i="1"/>
  <c r="C73" i="1"/>
  <c r="G72" i="1"/>
  <c r="D72" i="1"/>
  <c r="H72" i="1" s="1"/>
  <c r="C72" i="1"/>
  <c r="H71" i="1"/>
  <c r="G71" i="1"/>
  <c r="D71" i="1"/>
  <c r="C71"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H5" i="1" s="1"/>
  <c r="C5" i="1"/>
  <c r="D4" i="1"/>
  <c r="H4" i="1" s="1"/>
  <c r="C4" i="1"/>
  <c r="H1578" i="1" l="1"/>
  <c r="H1560" i="1"/>
  <c r="D49" i="8"/>
  <c r="C1524" i="1" s="1"/>
  <c r="G1524" i="1" s="1"/>
  <c r="H1565" i="1"/>
  <c r="G1565" i="1"/>
  <c r="H1576" i="1"/>
  <c r="H1580" i="1"/>
  <c r="H1510" i="1"/>
  <c r="G1509" i="1"/>
  <c r="G1501" i="1"/>
  <c r="H1499" i="1"/>
  <c r="G1499" i="1"/>
  <c r="D6" i="8"/>
  <c r="C1481" i="1" s="1"/>
  <c r="H1481" i="1" s="1"/>
  <c r="H1492" i="1"/>
  <c r="G1489" i="1"/>
  <c r="G1486" i="1"/>
  <c r="C1483" i="1"/>
  <c r="G1481" i="1"/>
  <c r="G812" i="1"/>
  <c r="G757" i="1"/>
  <c r="G735" i="1"/>
  <c r="G718" i="1"/>
  <c r="E45" i="9"/>
  <c r="B45" i="9" s="1"/>
  <c r="G711" i="1"/>
  <c r="G691" i="1"/>
  <c r="G687" i="1"/>
  <c r="G654" i="1"/>
  <c r="G648" i="1"/>
  <c r="E273" i="9"/>
  <c r="B273" i="9" s="1"/>
  <c r="G646" i="1"/>
  <c r="E21" i="9"/>
  <c r="B21" i="9" s="1"/>
  <c r="G642" i="1"/>
  <c r="G645" i="1"/>
  <c r="H611" i="1"/>
  <c r="G611" i="1"/>
  <c r="E593" i="4"/>
  <c r="D587" i="1" s="1"/>
  <c r="G612" i="1"/>
  <c r="E152" i="9"/>
  <c r="B152" i="9" s="1"/>
  <c r="E484" i="4"/>
  <c r="D478" i="1" s="1"/>
  <c r="H412" i="1"/>
  <c r="G386" i="1"/>
  <c r="G390" i="1"/>
  <c r="G371" i="1"/>
  <c r="G370" i="1"/>
  <c r="G364" i="1"/>
  <c r="G365" i="1"/>
  <c r="E363" i="4"/>
  <c r="D358" i="1" s="1"/>
  <c r="F216" i="9"/>
  <c r="B216" i="9" s="1"/>
  <c r="E31" i="9"/>
  <c r="B31" i="9" s="1"/>
  <c r="H637" i="1"/>
  <c r="G637" i="1"/>
  <c r="E644" i="4"/>
  <c r="D638" i="1" s="1"/>
  <c r="G179" i="1"/>
  <c r="D173" i="1"/>
  <c r="H173" i="1" s="1"/>
  <c r="F218" i="9"/>
  <c r="B218" i="9" s="1"/>
  <c r="E263" i="4"/>
  <c r="D259" i="1" s="1"/>
  <c r="F225" i="9"/>
  <c r="B225" i="9" s="1"/>
  <c r="G260" i="1"/>
  <c r="G261" i="1"/>
  <c r="E69" i="9"/>
  <c r="B69" i="9" s="1"/>
  <c r="G257" i="1"/>
  <c r="E68" i="9"/>
  <c r="B68" i="9" s="1"/>
  <c r="H248" i="1"/>
  <c r="G248" i="1"/>
  <c r="F252" i="4"/>
  <c r="H236" i="1"/>
  <c r="G236" i="1"/>
  <c r="F240" i="4"/>
  <c r="G227" i="1"/>
  <c r="H227" i="1"/>
  <c r="G192" i="1"/>
  <c r="E56" i="9"/>
  <c r="B56" i="9" s="1"/>
  <c r="F210" i="4"/>
  <c r="E53" i="9"/>
  <c r="B53" i="9" s="1"/>
  <c r="G184" i="1"/>
  <c r="H184" i="1"/>
  <c r="F188" i="4"/>
  <c r="F221" i="9"/>
  <c r="B221" i="9" s="1"/>
  <c r="G182" i="1"/>
  <c r="B219" i="9"/>
  <c r="G180" i="1"/>
  <c r="G177" i="1"/>
  <c r="E163" i="4"/>
  <c r="D159" i="1" s="1"/>
  <c r="H176" i="1"/>
  <c r="D165" i="1"/>
  <c r="F169" i="4"/>
  <c r="E40" i="9"/>
  <c r="B40" i="9" s="1"/>
  <c r="E152" i="4"/>
  <c r="D148" i="1" s="1"/>
  <c r="G148" i="1" s="1"/>
  <c r="H148" i="1"/>
  <c r="F217" i="9"/>
  <c r="B217" i="9" s="1"/>
  <c r="G116" i="1"/>
  <c r="G118" i="1"/>
  <c r="G108" i="1"/>
  <c r="G111" i="1"/>
  <c r="E106" i="4"/>
  <c r="D102" i="1" s="1"/>
  <c r="F112" i="4"/>
  <c r="G105" i="1"/>
  <c r="H103" i="1"/>
  <c r="G87" i="1"/>
  <c r="G79" i="1"/>
  <c r="H79" i="1"/>
  <c r="F83" i="4"/>
  <c r="E34" i="9"/>
  <c r="G70" i="1"/>
  <c r="H70" i="1"/>
  <c r="F74" i="4"/>
  <c r="E33" i="9"/>
  <c r="B33" i="9" s="1"/>
  <c r="F59" i="4"/>
  <c r="E25" i="9"/>
  <c r="B25" i="9" s="1"/>
  <c r="E50" i="4"/>
  <c r="D46" i="1" s="1"/>
  <c r="D19" i="1"/>
  <c r="E7" i="4"/>
  <c r="D3" i="1" s="1"/>
  <c r="G4" i="1"/>
  <c r="G5" i="1"/>
  <c r="E26" i="9"/>
  <c r="B26" i="9" s="1"/>
  <c r="E32" i="9"/>
  <c r="B32" i="9" s="1"/>
  <c r="F214" i="9"/>
  <c r="B214" i="9" s="1"/>
  <c r="E284" i="9"/>
  <c r="B284" i="9" s="1"/>
  <c r="I1458" i="1"/>
  <c r="G1096" i="1"/>
  <c r="H1096" i="1"/>
  <c r="G997" i="1"/>
  <c r="H997" i="1"/>
  <c r="G211" i="1"/>
  <c r="H211" i="1"/>
  <c r="I1456" i="1"/>
  <c r="D523" i="1"/>
  <c r="D263" i="4"/>
  <c r="F268" i="4"/>
  <c r="F369" i="4"/>
  <c r="D363" i="4"/>
  <c r="F397" i="4"/>
  <c r="D396" i="4"/>
  <c r="F478" i="4"/>
  <c r="D472" i="4"/>
  <c r="D593" i="4"/>
  <c r="F612" i="4"/>
  <c r="I24" i="3"/>
  <c r="C1084" i="1"/>
  <c r="C1148" i="1"/>
  <c r="G1440" i="1"/>
  <c r="I1440" i="1" s="1"/>
  <c r="G1442" i="1"/>
  <c r="I1442" i="1" s="1"/>
  <c r="G1444" i="1"/>
  <c r="I1444" i="1" s="1"/>
  <c r="H1446" i="1"/>
  <c r="I1446" i="1" s="1"/>
  <c r="J1447" i="1"/>
  <c r="H1448" i="1"/>
  <c r="I1448" i="1" s="1"/>
  <c r="J1449" i="1"/>
  <c r="J1451" i="1"/>
  <c r="J1455" i="1"/>
  <c r="J1457" i="1"/>
  <c r="J1459" i="1"/>
  <c r="H1460" i="1"/>
  <c r="I1460" i="1" s="1"/>
  <c r="J1462" i="1"/>
  <c r="H1463" i="1"/>
  <c r="I1463" i="1" s="1"/>
  <c r="J1464" i="1"/>
  <c r="H1465" i="1"/>
  <c r="I1465" i="1" s="1"/>
  <c r="J1466" i="1"/>
  <c r="H1467" i="1"/>
  <c r="I1467" i="1" s="1"/>
  <c r="J1468" i="1"/>
  <c r="H1471" i="1"/>
  <c r="I1471" i="1" s="1"/>
  <c r="J1472" i="1"/>
  <c r="H1473" i="1"/>
  <c r="I1473" i="1" s="1"/>
  <c r="J1474" i="1"/>
  <c r="H1476" i="1"/>
  <c r="I1476" i="1" s="1"/>
  <c r="J1477" i="1"/>
  <c r="H1478" i="1"/>
  <c r="I1478" i="1" s="1"/>
  <c r="J1479" i="1"/>
  <c r="G1482" i="1"/>
  <c r="H1500" i="1"/>
  <c r="H1502" i="1"/>
  <c r="H1516" i="1"/>
  <c r="H1520" i="1"/>
  <c r="H1522" i="1"/>
  <c r="H1536" i="1"/>
  <c r="H1538" i="1"/>
  <c r="H1552" i="1"/>
  <c r="H1554" i="1"/>
  <c r="H1568" i="1"/>
  <c r="H1570" i="1"/>
  <c r="F8" i="4"/>
  <c r="D7" i="4"/>
  <c r="F196" i="4"/>
  <c r="E224" i="4"/>
  <c r="D220" i="1" s="1"/>
  <c r="F317" i="4"/>
  <c r="D311" i="4"/>
  <c r="F345" i="4"/>
  <c r="D344" i="4"/>
  <c r="F351" i="4"/>
  <c r="D350" i="4"/>
  <c r="F490" i="4"/>
  <c r="D484" i="4"/>
  <c r="F568" i="4"/>
  <c r="D567" i="4"/>
  <c r="E12" i="5"/>
  <c r="G286" i="9"/>
  <c r="E286" i="9" s="1"/>
  <c r="B286" i="9" s="1"/>
  <c r="F88" i="5"/>
  <c r="D87" i="5"/>
  <c r="H287" i="9"/>
  <c r="E146" i="5"/>
  <c r="D1124" i="1" s="1"/>
  <c r="F191" i="5"/>
  <c r="D190" i="5"/>
  <c r="F259" i="5"/>
  <c r="D258" i="5"/>
  <c r="F6" i="6"/>
  <c r="D5" i="6"/>
  <c r="G187" i="9"/>
  <c r="E187" i="9" s="1"/>
  <c r="B187" i="9" s="1"/>
  <c r="D1113" i="1"/>
  <c r="D1299" i="1"/>
  <c r="D1307" i="1"/>
  <c r="G1447" i="1"/>
  <c r="I1447" i="1" s="1"/>
  <c r="G1449" i="1"/>
  <c r="I1449" i="1" s="1"/>
  <c r="G1451" i="1"/>
  <c r="I1451" i="1" s="1"/>
  <c r="G1453" i="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G1485" i="1"/>
  <c r="H1488" i="1"/>
  <c r="H1490" i="1"/>
  <c r="H1504" i="1"/>
  <c r="H1506" i="1"/>
  <c r="H1526" i="1"/>
  <c r="H1540" i="1"/>
  <c r="H1542" i="1"/>
  <c r="H1556" i="1"/>
  <c r="H1558" i="1"/>
  <c r="H1572" i="1"/>
  <c r="H1574" i="1"/>
  <c r="E82" i="4"/>
  <c r="D78" i="1" s="1"/>
  <c r="F140" i="4"/>
  <c r="D139" i="4"/>
  <c r="G20" i="9"/>
  <c r="F152" i="4"/>
  <c r="F159" i="4"/>
  <c r="F273" i="4"/>
  <c r="F299" i="4"/>
  <c r="D298" i="4"/>
  <c r="D644" i="4"/>
  <c r="F417" i="4"/>
  <c r="E421" i="4"/>
  <c r="D459" i="4"/>
  <c r="F466" i="4"/>
  <c r="F516" i="4"/>
  <c r="D515" i="4"/>
  <c r="F617" i="4"/>
  <c r="E68" i="5"/>
  <c r="D134" i="5"/>
  <c r="G289" i="9"/>
  <c r="F177" i="5"/>
  <c r="D176" i="5"/>
  <c r="H289" i="9"/>
  <c r="E176" i="5"/>
  <c r="E245" i="5"/>
  <c r="D1222" i="1" s="1"/>
  <c r="F153" i="4"/>
  <c r="F164" i="4"/>
  <c r="D163" i="4"/>
  <c r="D151" i="4" s="1"/>
  <c r="F643" i="4"/>
  <c r="F422" i="4"/>
  <c r="D421" i="4"/>
  <c r="E567" i="4"/>
  <c r="D561" i="1" s="1"/>
  <c r="F626" i="4"/>
  <c r="D625" i="4"/>
  <c r="F652" i="4"/>
  <c r="G292" i="9"/>
  <c r="E292" i="9" s="1"/>
  <c r="B292" i="9" s="1"/>
  <c r="F206" i="5"/>
  <c r="F239" i="5"/>
  <c r="D238" i="5"/>
  <c r="F231" i="4"/>
  <c r="F603" i="4"/>
  <c r="G297" i="9"/>
  <c r="E297" i="9" s="1"/>
  <c r="B22" i="9"/>
  <c r="D50" i="4"/>
  <c r="D82" i="4"/>
  <c r="D106" i="4"/>
  <c r="E35" i="6"/>
  <c r="E141" i="6" s="1"/>
  <c r="B30" i="9"/>
  <c r="B38" i="9"/>
  <c r="B70" i="9"/>
  <c r="B78" i="9"/>
  <c r="E287" i="9"/>
  <c r="B287" i="9" s="1"/>
  <c r="D35" i="6"/>
  <c r="D114" i="6"/>
  <c r="F130" i="6"/>
  <c r="D129" i="6"/>
  <c r="E28" i="9"/>
  <c r="B28" i="9" s="1"/>
  <c r="B34" i="9"/>
  <c r="E36" i="9"/>
  <c r="B36" i="9" s="1"/>
  <c r="E48" i="9"/>
  <c r="B48" i="9" s="1"/>
  <c r="B54" i="9"/>
  <c r="B62" i="9"/>
  <c r="B81" i="9"/>
  <c r="B85" i="9"/>
  <c r="B89" i="9"/>
  <c r="E99" i="9"/>
  <c r="B99" i="9" s="1"/>
  <c r="B105" i="9"/>
  <c r="E115" i="9"/>
  <c r="B115" i="9" s="1"/>
  <c r="B121" i="9"/>
  <c r="E131" i="9"/>
  <c r="B131" i="9" s="1"/>
  <c r="B137" i="9"/>
  <c r="B145" i="9"/>
  <c r="G160" i="9"/>
  <c r="E160" i="9" s="1"/>
  <c r="B160" i="9" s="1"/>
  <c r="G162" i="9"/>
  <c r="E162" i="9" s="1"/>
  <c r="B162" i="9" s="1"/>
  <c r="G164" i="9"/>
  <c r="G179" i="9"/>
  <c r="E179" i="9" s="1"/>
  <c r="B179" i="9" s="1"/>
  <c r="F275"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M212" i="9"/>
  <c r="G188" i="9"/>
  <c r="E188" i="9" s="1"/>
  <c r="B188" i="9" s="1"/>
  <c r="G184" i="9"/>
  <c r="E184" i="9" s="1"/>
  <c r="B184" i="9" s="1"/>
  <c r="G180" i="9"/>
  <c r="E180" i="9" s="1"/>
  <c r="B180"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190" i="9"/>
  <c r="E190" i="9" s="1"/>
  <c r="B190" i="9" s="1"/>
  <c r="G186" i="9"/>
  <c r="E186" i="9" s="1"/>
  <c r="B186" i="9" s="1"/>
  <c r="G182" i="9"/>
  <c r="E182" i="9" s="1"/>
  <c r="B182" i="9" s="1"/>
  <c r="G178" i="9"/>
  <c r="E178" i="9" s="1"/>
  <c r="B178" i="9" s="1"/>
  <c r="G165" i="9"/>
  <c r="E165" i="9" s="1"/>
  <c r="B165" i="9" s="1"/>
  <c r="H164" i="9"/>
  <c r="I10" i="9"/>
  <c r="G191" i="9"/>
  <c r="E191" i="9" s="1"/>
  <c r="B191" i="9" s="1"/>
  <c r="D42" i="8"/>
  <c r="B84" i="9"/>
  <c r="E91" i="9"/>
  <c r="B91" i="9" s="1"/>
  <c r="B97" i="9"/>
  <c r="E107" i="9"/>
  <c r="B107" i="9" s="1"/>
  <c r="B113" i="9"/>
  <c r="E123" i="9"/>
  <c r="B123" i="9" s="1"/>
  <c r="B129" i="9"/>
  <c r="E139" i="9"/>
  <c r="B139" i="9" s="1"/>
  <c r="E147" i="9"/>
  <c r="B147" i="9" s="1"/>
  <c r="B157" i="9"/>
  <c r="G161" i="9"/>
  <c r="E161" i="9" s="1"/>
  <c r="B161" i="9" s="1"/>
  <c r="G163" i="9"/>
  <c r="E163" i="9" s="1"/>
  <c r="B163" i="9" s="1"/>
  <c r="G183" i="9"/>
  <c r="E183" i="9" s="1"/>
  <c r="B183" i="9" s="1"/>
  <c r="B288" i="9"/>
  <c r="B279" i="9"/>
  <c r="E283" i="9"/>
  <c r="B283" i="9" s="1"/>
  <c r="D43" i="8" l="1"/>
  <c r="G294" i="9" s="1"/>
  <c r="E294" i="9" s="1"/>
  <c r="B294" i="9" s="1"/>
  <c r="H1524" i="1"/>
  <c r="H1483" i="1"/>
  <c r="G1483" i="1"/>
  <c r="E350" i="4"/>
  <c r="G173" i="1"/>
  <c r="H165" i="1"/>
  <c r="G165" i="1"/>
  <c r="H20" i="9"/>
  <c r="E20" i="9" s="1"/>
  <c r="H19" i="1"/>
  <c r="G19" i="1"/>
  <c r="D289" i="4"/>
  <c r="H17" i="3"/>
  <c r="C147" i="1"/>
  <c r="I28" i="3"/>
  <c r="D1435" i="1"/>
  <c r="F114" i="6"/>
  <c r="H27" i="3"/>
  <c r="C1408" i="1"/>
  <c r="F106" i="4"/>
  <c r="C102" i="1"/>
  <c r="B297" i="9"/>
  <c r="E296" i="9"/>
  <c r="I10" i="3" s="1"/>
  <c r="F421" i="4"/>
  <c r="D420" i="4"/>
  <c r="C415" i="1"/>
  <c r="E237" i="5"/>
  <c r="F459" i="4"/>
  <c r="C453" i="1"/>
  <c r="F298" i="4"/>
  <c r="D407" i="4"/>
  <c r="C293" i="1"/>
  <c r="G1307" i="1"/>
  <c r="H1307" i="1"/>
  <c r="D141" i="6"/>
  <c r="G299" i="9" s="1"/>
  <c r="E299" i="9" s="1"/>
  <c r="F5" i="6"/>
  <c r="C1299" i="1"/>
  <c r="H24" i="3"/>
  <c r="F190" i="5"/>
  <c r="G291" i="9"/>
  <c r="E291" i="9" s="1"/>
  <c r="B291" i="9" s="1"/>
  <c r="C1167" i="1"/>
  <c r="F87" i="5"/>
  <c r="D68" i="5"/>
  <c r="C1065" i="1"/>
  <c r="F567" i="4"/>
  <c r="C561" i="1"/>
  <c r="D528" i="4"/>
  <c r="D408" i="4"/>
  <c r="C345" i="1"/>
  <c r="F311" i="4"/>
  <c r="C306" i="1"/>
  <c r="F7" i="4"/>
  <c r="D6" i="4"/>
  <c r="C3" i="1"/>
  <c r="C358" i="1"/>
  <c r="F363" i="4"/>
  <c r="E151" i="4"/>
  <c r="F212" i="9"/>
  <c r="B212" i="9" s="1"/>
  <c r="E164" i="9"/>
  <c r="B164" i="9" s="1"/>
  <c r="F35" i="6"/>
  <c r="H25" i="3"/>
  <c r="C1329" i="1"/>
  <c r="C78" i="1"/>
  <c r="F82" i="4"/>
  <c r="F625" i="4"/>
  <c r="C619" i="1"/>
  <c r="E175" i="5"/>
  <c r="D1152" i="1" s="1"/>
  <c r="I22" i="3"/>
  <c r="D1153" i="1"/>
  <c r="E289" i="9"/>
  <c r="B289" i="9" s="1"/>
  <c r="F515" i="4"/>
  <c r="C509" i="1"/>
  <c r="E420" i="4"/>
  <c r="D415" i="1"/>
  <c r="G1148" i="1"/>
  <c r="H1148" i="1"/>
  <c r="E6" i="4"/>
  <c r="F129" i="6"/>
  <c r="C1423" i="1"/>
  <c r="F50" i="4"/>
  <c r="C46" i="1"/>
  <c r="F134" i="5"/>
  <c r="C1112" i="1"/>
  <c r="G1113" i="1"/>
  <c r="H1113" i="1"/>
  <c r="F258" i="5"/>
  <c r="C1235" i="1"/>
  <c r="G1124" i="1"/>
  <c r="H1124" i="1"/>
  <c r="F484" i="4"/>
  <c r="C478" i="1"/>
  <c r="F344" i="4"/>
  <c r="C339" i="1"/>
  <c r="G220" i="1"/>
  <c r="H220" i="1"/>
  <c r="G1084" i="1"/>
  <c r="H1084" i="1"/>
  <c r="F593" i="4"/>
  <c r="C587" i="1"/>
  <c r="F396" i="4"/>
  <c r="C391" i="1"/>
  <c r="G523" i="1"/>
  <c r="H523" i="1"/>
  <c r="K1432" i="9"/>
  <c r="I34" i="3"/>
  <c r="C1517" i="1"/>
  <c r="I25" i="3"/>
  <c r="D1329" i="1"/>
  <c r="F238" i="5"/>
  <c r="D237" i="5"/>
  <c r="C1215" i="1"/>
  <c r="F163" i="4"/>
  <c r="C159" i="1"/>
  <c r="G1222" i="1"/>
  <c r="H1222" i="1"/>
  <c r="F176" i="5"/>
  <c r="H22" i="3"/>
  <c r="C1153" i="1"/>
  <c r="I21" i="3"/>
  <c r="D1046" i="1"/>
  <c r="F644" i="4"/>
  <c r="C638" i="1"/>
  <c r="F139" i="4"/>
  <c r="C135" i="1"/>
  <c r="D990" i="1"/>
  <c r="E7" i="5"/>
  <c r="C466" i="1"/>
  <c r="F472" i="4"/>
  <c r="F263" i="4"/>
  <c r="C259" i="1"/>
  <c r="E528" i="4"/>
  <c r="F224" i="4"/>
  <c r="I35" i="3" l="1"/>
  <c r="G295" i="9"/>
  <c r="E295" i="9" s="1"/>
  <c r="B295" i="9" s="1"/>
  <c r="C1518" i="1"/>
  <c r="H1518" i="1" s="1"/>
  <c r="G1518" i="1"/>
  <c r="D345" i="1"/>
  <c r="H345" i="1" s="1"/>
  <c r="E407" i="4"/>
  <c r="D402" i="1" s="1"/>
  <c r="E408" i="4"/>
  <c r="D403" i="1" s="1"/>
  <c r="F350" i="4"/>
  <c r="E298" i="9"/>
  <c r="B299" i="9"/>
  <c r="G391" i="1"/>
  <c r="H391" i="1"/>
  <c r="G1329" i="1"/>
  <c r="H1329" i="1"/>
  <c r="G3" i="1"/>
  <c r="H3" i="1"/>
  <c r="D636" i="4"/>
  <c r="F528" i="4"/>
  <c r="C522" i="1"/>
  <c r="G46" i="1"/>
  <c r="H46" i="1"/>
  <c r="E412" i="4"/>
  <c r="I16" i="3"/>
  <c r="D2" i="1"/>
  <c r="D414" i="1"/>
  <c r="E635" i="4"/>
  <c r="D629" i="1" s="1"/>
  <c r="I17" i="3"/>
  <c r="E289" i="4"/>
  <c r="E290" i="4" s="1"/>
  <c r="D286" i="1" s="1"/>
  <c r="D147" i="1"/>
  <c r="H147" i="1" s="1"/>
  <c r="D290" i="4"/>
  <c r="D412" i="4"/>
  <c r="C2" i="1"/>
  <c r="F6" i="4"/>
  <c r="H16" i="3"/>
  <c r="G561" i="1"/>
  <c r="H561" i="1"/>
  <c r="F407" i="4"/>
  <c r="C402" i="1"/>
  <c r="I23" i="3"/>
  <c r="D1214" i="1"/>
  <c r="G1408" i="1"/>
  <c r="H1408" i="1"/>
  <c r="E6" i="5"/>
  <c r="I20" i="3"/>
  <c r="D985" i="1"/>
  <c r="G638" i="1"/>
  <c r="H638" i="1"/>
  <c r="G1153" i="1"/>
  <c r="H1153" i="1"/>
  <c r="G1215" i="1"/>
  <c r="H1215" i="1"/>
  <c r="G339" i="1"/>
  <c r="H339" i="1"/>
  <c r="G619" i="1"/>
  <c r="H619" i="1"/>
  <c r="G990" i="1"/>
  <c r="H990" i="1"/>
  <c r="F237" i="5"/>
  <c r="H23" i="3"/>
  <c r="C1214" i="1"/>
  <c r="G135" i="1"/>
  <c r="H135" i="1"/>
  <c r="D175" i="5"/>
  <c r="G159" i="1"/>
  <c r="H159" i="1"/>
  <c r="H1517" i="1"/>
  <c r="G1517" i="1"/>
  <c r="G587" i="1"/>
  <c r="H587" i="1"/>
  <c r="G478" i="1"/>
  <c r="H478" i="1"/>
  <c r="G1235" i="1"/>
  <c r="H1235" i="1"/>
  <c r="E19" i="9"/>
  <c r="B20" i="9"/>
  <c r="G509" i="1"/>
  <c r="H509" i="1"/>
  <c r="G1167" i="1"/>
  <c r="H1167" i="1"/>
  <c r="G1299" i="1"/>
  <c r="H1299" i="1"/>
  <c r="G415" i="1"/>
  <c r="H415" i="1"/>
  <c r="G259" i="1"/>
  <c r="H259" i="1"/>
  <c r="F68" i="5"/>
  <c r="H21" i="3"/>
  <c r="C1046" i="1"/>
  <c r="D6" i="5"/>
  <c r="F141" i="6"/>
  <c r="H28" i="3"/>
  <c r="C1435" i="1"/>
  <c r="G293" i="1"/>
  <c r="H293" i="1"/>
  <c r="D291" i="4"/>
  <c r="F289" i="4"/>
  <c r="C285" i="1"/>
  <c r="D413" i="4"/>
  <c r="E636" i="4"/>
  <c r="D630" i="1" s="1"/>
  <c r="D522" i="1"/>
  <c r="G466" i="1"/>
  <c r="H466" i="1"/>
  <c r="G1112" i="1"/>
  <c r="H1112" i="1"/>
  <c r="G1423" i="1"/>
  <c r="H1423" i="1"/>
  <c r="G78" i="1"/>
  <c r="H78" i="1"/>
  <c r="G358" i="1"/>
  <c r="H358" i="1"/>
  <c r="G306" i="1"/>
  <c r="H306" i="1"/>
  <c r="F408" i="4"/>
  <c r="C403" i="1"/>
  <c r="G1065" i="1"/>
  <c r="H1065" i="1"/>
  <c r="G453" i="1"/>
  <c r="H453" i="1"/>
  <c r="D635" i="4"/>
  <c r="F420" i="4"/>
  <c r="C414" i="1"/>
  <c r="G102" i="1"/>
  <c r="H102" i="1"/>
  <c r="F151" i="4"/>
  <c r="H11" i="3" l="1"/>
  <c r="N3" i="9" s="1"/>
  <c r="E293" i="9"/>
  <c r="G345" i="1"/>
  <c r="G147" i="1"/>
  <c r="D640" i="4"/>
  <c r="D415" i="4"/>
  <c r="C408" i="1"/>
  <c r="G1214" i="1"/>
  <c r="H1214" i="1"/>
  <c r="G985" i="1"/>
  <c r="H985" i="1"/>
  <c r="C286" i="1"/>
  <c r="F290" i="4"/>
  <c r="D407" i="1"/>
  <c r="E639" i="4"/>
  <c r="G522" i="1"/>
  <c r="H522" i="1"/>
  <c r="G403" i="1"/>
  <c r="H403" i="1"/>
  <c r="G414" i="1"/>
  <c r="H414" i="1"/>
  <c r="G276" i="9"/>
  <c r="G282" i="9"/>
  <c r="E282" i="9" s="1"/>
  <c r="B282" i="9" s="1"/>
  <c r="F6" i="5"/>
  <c r="C984" i="1"/>
  <c r="F175" i="5"/>
  <c r="C1152" i="1"/>
  <c r="G1435" i="1"/>
  <c r="H1435" i="1"/>
  <c r="G1046" i="1"/>
  <c r="H1046" i="1"/>
  <c r="H276" i="9"/>
  <c r="D984" i="1"/>
  <c r="G402" i="1"/>
  <c r="H402" i="1"/>
  <c r="G2" i="1"/>
  <c r="H2" i="1"/>
  <c r="F635" i="4"/>
  <c r="C629" i="1"/>
  <c r="F291" i="4"/>
  <c r="C287" i="1"/>
  <c r="H9" i="3"/>
  <c r="D639" i="4"/>
  <c r="D414" i="4"/>
  <c r="F412" i="4"/>
  <c r="C407" i="1"/>
  <c r="E291" i="4"/>
  <c r="D287" i="1" s="1"/>
  <c r="E413" i="4"/>
  <c r="D285" i="1"/>
  <c r="H285" i="1" s="1"/>
  <c r="F636" i="4"/>
  <c r="C630" i="1"/>
  <c r="I11" i="3" l="1"/>
  <c r="G285" i="1"/>
  <c r="K3" i="9"/>
  <c r="I9" i="3"/>
  <c r="E640" i="4"/>
  <c r="F640" i="4" s="1"/>
  <c r="E415" i="4"/>
  <c r="D410" i="1" s="1"/>
  <c r="D408" i="1"/>
  <c r="G408" i="1" s="1"/>
  <c r="C409" i="1"/>
  <c r="H8" i="3"/>
  <c r="G984" i="1"/>
  <c r="H984" i="1"/>
  <c r="E414" i="4"/>
  <c r="D409" i="1" s="1"/>
  <c r="G286" i="1"/>
  <c r="H286" i="1"/>
  <c r="F413" i="4"/>
  <c r="G630" i="1"/>
  <c r="H630" i="1"/>
  <c r="D641" i="4"/>
  <c r="F639" i="4"/>
  <c r="C633" i="1"/>
  <c r="G629" i="1"/>
  <c r="H629" i="1"/>
  <c r="D633" i="1"/>
  <c r="F415" i="4"/>
  <c r="C410" i="1"/>
  <c r="D642" i="4"/>
  <c r="C634" i="1"/>
  <c r="G407" i="1"/>
  <c r="H407" i="1"/>
  <c r="G1152" i="1"/>
  <c r="H1152" i="1"/>
  <c r="G287" i="1"/>
  <c r="H287" i="1"/>
  <c r="E276" i="9"/>
  <c r="E641" i="4" l="1"/>
  <c r="F641" i="4" s="1"/>
  <c r="H408" i="1"/>
  <c r="F414" i="4"/>
  <c r="M3" i="9"/>
  <c r="G410" i="1"/>
  <c r="H410" i="1"/>
  <c r="D645" i="4"/>
  <c r="C635" i="1"/>
  <c r="E275" i="9"/>
  <c r="I8" i="3" s="1"/>
  <c r="B276" i="9"/>
  <c r="G633" i="1"/>
  <c r="H633" i="1"/>
  <c r="G409" i="1"/>
  <c r="H409" i="1"/>
  <c r="E642" i="4"/>
  <c r="D634" i="1"/>
  <c r="H634" i="1" s="1"/>
  <c r="F642" i="4"/>
  <c r="D646" i="4"/>
  <c r="C636" i="1"/>
  <c r="D635" i="1" l="1"/>
  <c r="G635" i="1" s="1"/>
  <c r="G634" i="1"/>
  <c r="E646" i="4"/>
  <c r="D636" i="1"/>
  <c r="H636" i="1" s="1"/>
  <c r="F646" i="4"/>
  <c r="H19" i="3"/>
  <c r="C640" i="1"/>
  <c r="H635" i="1"/>
  <c r="H18" i="3"/>
  <c r="C639" i="1"/>
  <c r="E645" i="4"/>
  <c r="G274" i="9" s="1"/>
  <c r="E274" i="9" s="1"/>
  <c r="B274" i="9" s="1"/>
  <c r="F645" i="4" l="1"/>
  <c r="G636" i="1"/>
  <c r="I18" i="3"/>
  <c r="D639" i="1"/>
  <c r="G639" i="1" s="1"/>
  <c r="I19" i="3"/>
  <c r="D640" i="1"/>
  <c r="G640" i="1" s="1"/>
  <c r="H7" i="3" l="1"/>
  <c r="I7" i="3" s="1"/>
  <c r="H639" i="1"/>
  <c r="H640" i="1"/>
  <c r="J3" i="9" l="1"/>
  <c r="M271" i="9" s="1"/>
  <c r="I7" i="9" l="1"/>
  <c r="L15" i="9"/>
  <c r="K9" i="9"/>
  <c r="K13" i="9"/>
  <c r="L271" i="9"/>
  <c r="F271" i="9" s="1"/>
  <c r="B271" i="9" s="1"/>
  <c r="J13" i="9"/>
  <c r="I8" i="9"/>
  <c r="K8" i="9"/>
  <c r="J11" i="9"/>
  <c r="K5" i="9"/>
  <c r="G15" i="9"/>
  <c r="H17" i="9"/>
  <c r="H16" i="9"/>
  <c r="K6" i="9"/>
  <c r="G17" i="9"/>
  <c r="I9" i="9"/>
  <c r="J17" i="9"/>
  <c r="K11" i="9"/>
  <c r="G16" i="9"/>
  <c r="M16" i="9"/>
  <c r="K12" i="9"/>
  <c r="H15" i="9"/>
  <c r="I11" i="9"/>
  <c r="I13" i="9"/>
  <c r="J12" i="9"/>
  <c r="L16" i="9"/>
  <c r="I5" i="9"/>
  <c r="I12" i="9"/>
  <c r="K10" i="9"/>
  <c r="J10" i="9"/>
  <c r="I6" i="9"/>
  <c r="J9" i="9"/>
  <c r="J6" i="9"/>
  <c r="J8" i="9"/>
  <c r="K7" i="9"/>
  <c r="J5" i="9"/>
  <c r="I17" i="9"/>
  <c r="G18" i="9"/>
  <c r="H18" i="9"/>
  <c r="M15" i="9"/>
  <c r="J7" i="9"/>
  <c r="F15" i="9" l="1"/>
  <c r="E13" i="9"/>
  <c r="B13" i="9" s="1"/>
  <c r="E17" i="9"/>
  <c r="B17" i="9" s="1"/>
  <c r="E9" i="9"/>
  <c r="B9" i="9" s="1"/>
  <c r="E15" i="9"/>
  <c r="B15" i="9" s="1"/>
  <c r="E6" i="9"/>
  <c r="B6" i="9" s="1"/>
  <c r="E12" i="9"/>
  <c r="B12" i="9" s="1"/>
  <c r="E16" i="9"/>
  <c r="E11" i="9"/>
  <c r="B11" i="9" s="1"/>
  <c r="E18" i="9"/>
  <c r="B18" i="9" s="1"/>
  <c r="E8" i="9"/>
  <c r="B8" i="9" s="1"/>
  <c r="E10" i="9"/>
  <c r="B10" i="9" s="1"/>
  <c r="F16" i="9"/>
  <c r="F14" i="9" s="1"/>
  <c r="E7" i="9"/>
  <c r="B7" i="9" s="1"/>
  <c r="E5" i="9"/>
  <c r="B5" i="9" s="1"/>
  <c r="F19" i="9"/>
  <c r="B16" i="9" l="1"/>
  <c r="F3" i="9"/>
  <c r="E14" i="9"/>
  <c r="E4" i="9"/>
  <c r="E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<sst xmlns="http://schemas.openxmlformats.org/spreadsheetml/2006/main" count="4338" uniqueCount="3400">
  <si>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</si>
  <si>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</si>
  <si>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</si>
  <si>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</si>
  <si>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</si>
  <si>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</si>
  <si>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</si>
  <si>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</si>
  <si>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</si>
  <si>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</si>
  <si>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</si>
  <si>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</si>
  <si>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</si>
  <si>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</si>
  <si>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</si>
  <si>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</si>
  <si>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</si>
  <si>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</si>
  <si>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</si>
  <si>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</si>
  <si>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</si>
  <si>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</si>
  <si>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</si>
  <si>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</si>
  <si>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</si>
  <si>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</si>
  <si>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</si>
  <si>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</si>
  <si>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</si>
  <si>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</si>
  <si>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</si>
  <si>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STRIZIVOJNA</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</si>
  <si>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</si>
  <si>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</si>
  <si>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</si>
  <si>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</si>
  <si>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</si>
  <si>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</si>
  <si>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</si>
  <si>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</si>
  <si>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</si>
  <si>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</si>
  <si>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</si>
  <si>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</si>
  <si>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</si>
  <si>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</si>
  <si>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</si>
  <si>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</si>
  <si>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</si>
  <si>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36887 - OPĆINA STRIZIVOJNA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</si>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</sst>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1138173.8499999999</v>
      </c>
      <c r="D2" s="6">
        <f>'PR-RAS'!E6</f>
        <v>927783.67</v>
      </c>
      <c r="E2" s="6">
        <v>0</v>
      </c>
      <c r="F2" s="6">
        <v>0</v>
      </c>
      <c r="G2" s="7">
        <f t="shared" ref="G2:G264" si="0">(B2/1000)*(C2*1+D2*2)</f>
        <v>2993.7411900000002</v>
      </c>
      <c r="H2" s="7">
        <f t="shared" ref="H2:H264" si="1">ABS(C2-ROUND(C2,0))+ABS(D2-ROUND(D2,0))</f>
        <v>0.48000000009778887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244035.64</v>
      </c>
      <c r="D3" s="1">
        <f>'PR-RAS'!E7</f>
        <v>198808.34</v>
      </c>
      <c r="E3" s="1">
        <v>0</v>
      </c>
      <c r="F3" s="1">
        <v>0</v>
      </c>
      <c r="G3" s="2">
        <f t="shared" si="0"/>
        <v>1283.3046400000001</v>
      </c>
      <c r="H3" s="2">
        <f t="shared" si="1"/>
        <v>0.6999999999825377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237094.92</v>
      </c>
      <c r="D4" s="1">
        <f>'PR-RAS'!E8</f>
        <v>190188.09</v>
      </c>
      <c r="E4" s="1">
        <v>0</v>
      </c>
      <c r="F4" s="1">
        <v>0</v>
      </c>
      <c r="G4" s="2">
        <f t="shared" si="0"/>
        <v>1852.4132999999999</v>
      </c>
      <c r="H4" s="2">
        <f t="shared" si="1"/>
        <v>0.16999999998370185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237094.92</v>
      </c>
      <c r="D5" s="1">
        <f>'PR-RAS'!E9</f>
        <v>190188.09</v>
      </c>
      <c r="E5" s="1">
        <v>0</v>
      </c>
      <c r="F5" s="1">
        <v>0</v>
      </c>
      <c r="G5" s="2">
        <f t="shared" si="0"/>
        <v>2469.8843999999999</v>
      </c>
      <c r="H5" s="2">
        <f t="shared" si="1"/>
        <v>0.16999999998370185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6940.72</v>
      </c>
      <c r="D19" s="1">
        <f>'PR-RAS'!E23</f>
        <v>8620.25</v>
      </c>
      <c r="E19" s="1">
        <v>0</v>
      </c>
      <c r="F19" s="1">
        <v>0</v>
      </c>
      <c r="G19" s="2">
        <f t="shared" si="0"/>
        <v>435.26195999999999</v>
      </c>
      <c r="H19" s="2">
        <f t="shared" si="1"/>
        <v>0.52999999999974534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6940.72</v>
      </c>
      <c r="D23" s="1">
        <f>'PR-RAS'!E27</f>
        <v>8620.25</v>
      </c>
      <c r="E23" s="1">
        <v>0</v>
      </c>
      <c r="F23" s="1">
        <v>0</v>
      </c>
      <c r="G23" s="2">
        <f t="shared" si="0"/>
        <v>531.98684000000003</v>
      </c>
      <c r="H23" s="2">
        <f t="shared" si="1"/>
        <v>0.52999999999974534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823261.3899999999</v>
      </c>
      <c r="D46" s="1">
        <f>'PR-RAS'!E50</f>
        <v>701948.33000000007</v>
      </c>
      <c r="E46" s="1">
        <v>0</v>
      </c>
      <c r="F46" s="1">
        <v>0</v>
      </c>
      <c r="G46" s="2">
        <f t="shared" si="0"/>
        <v>100222.11224999999</v>
      </c>
      <c r="H46" s="2">
        <f t="shared" si="1"/>
        <v>0.71999999997206032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220424.2</v>
      </c>
      <c r="D55" s="1">
        <f>'PR-RAS'!E59</f>
        <v>214122.41</v>
      </c>
      <c r="E55" s="1">
        <v>0</v>
      </c>
      <c r="F55" s="1">
        <v>0</v>
      </c>
      <c r="G55" s="2">
        <f t="shared" si="0"/>
        <v>35028.127079999998</v>
      </c>
      <c r="H55" s="2">
        <f t="shared" si="1"/>
        <v>0.61000000001513399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220424.2</v>
      </c>
      <c r="D56" s="1">
        <f>'PR-RAS'!E60</f>
        <v>214122.41</v>
      </c>
      <c r="E56" s="1">
        <v>0</v>
      </c>
      <c r="F56" s="1">
        <v>0</v>
      </c>
      <c r="G56" s="2">
        <f t="shared" si="0"/>
        <v>35676.7961</v>
      </c>
      <c r="H56" s="2">
        <f t="shared" si="1"/>
        <v>0.61000000001513399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602837.18999999994</v>
      </c>
      <c r="D70" s="1">
        <f>'PR-RAS'!E74</f>
        <v>487825.92000000004</v>
      </c>
      <c r="E70" s="1">
        <v>0</v>
      </c>
      <c r="F70" s="1">
        <v>0</v>
      </c>
      <c r="G70" s="2">
        <f t="shared" si="0"/>
        <v>108915.74307000001</v>
      </c>
      <c r="H70" s="2">
        <f t="shared" si="1"/>
        <v>0.26999999990221113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67119.73</v>
      </c>
      <c r="D71" s="1">
        <f>'PR-RAS'!E75</f>
        <v>128667.34</v>
      </c>
      <c r="E71" s="1">
        <v>0</v>
      </c>
      <c r="F71" s="1">
        <v>0</v>
      </c>
      <c r="G71" s="2">
        <f t="shared" si="0"/>
        <v>22711.808700000001</v>
      </c>
      <c r="H71" s="2">
        <f t="shared" si="1"/>
        <v>0.61000000000058208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535717.46</v>
      </c>
      <c r="D72" s="1">
        <f>'PR-RAS'!E76</f>
        <v>359158.58</v>
      </c>
      <c r="E72" s="1">
        <v>0</v>
      </c>
      <c r="F72" s="1">
        <v>0</v>
      </c>
      <c r="G72" s="2">
        <f t="shared" si="0"/>
        <v>89036.458020000005</v>
      </c>
      <c r="H72" s="2">
        <f t="shared" si="1"/>
        <v>0.87999999994644895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4882.09</v>
      </c>
      <c r="D78" s="1">
        <f>'PR-RAS'!E82</f>
        <v>2852.12</v>
      </c>
      <c r="E78" s="1">
        <v>0</v>
      </c>
      <c r="F78" s="1">
        <v>0</v>
      </c>
      <c r="G78" s="2">
        <f t="shared" si="0"/>
        <v>815.14741000000004</v>
      </c>
      <c r="H78" s="2">
        <f t="shared" si="1"/>
        <v>0.21000000000003638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1.58</v>
      </c>
      <c r="D79" s="1">
        <f>'PR-RAS'!E83</f>
        <v>1.46</v>
      </c>
      <c r="E79" s="1">
        <v>0</v>
      </c>
      <c r="F79" s="1">
        <v>0</v>
      </c>
      <c r="G79" s="2">
        <f t="shared" si="0"/>
        <v>0.35099999999999998</v>
      </c>
      <c r="H79" s="2">
        <f t="shared" si="1"/>
        <v>0.87999999999999989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1.58</v>
      </c>
      <c r="D81" s="1">
        <f>'PR-RAS'!E85</f>
        <v>1.46</v>
      </c>
      <c r="E81" s="1">
        <v>0</v>
      </c>
      <c r="F81" s="1">
        <v>0</v>
      </c>
      <c r="G81" s="2">
        <f t="shared" si="0"/>
        <v>0.36</v>
      </c>
      <c r="H81" s="2">
        <f t="shared" si="1"/>
        <v>0.87999999999999989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4665.5</v>
      </c>
      <c r="D87" s="1">
        <f>'PR-RAS'!E91</f>
        <v>2699.25</v>
      </c>
      <c r="E87" s="1">
        <v>0</v>
      </c>
      <c r="F87" s="1">
        <v>0</v>
      </c>
      <c r="G87" s="2">
        <f t="shared" si="0"/>
        <v>865.50399999999991</v>
      </c>
      <c r="H87" s="2">
        <f t="shared" si="1"/>
        <v>0.75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358.05</v>
      </c>
      <c r="D88" s="1">
        <f>'PR-RAS'!E92</f>
        <v>279.2</v>
      </c>
      <c r="E88" s="1">
        <v>0</v>
      </c>
      <c r="F88" s="1">
        <v>0</v>
      </c>
      <c r="G88" s="2">
        <f t="shared" si="0"/>
        <v>79.73115</v>
      </c>
      <c r="H88" s="2">
        <f t="shared" si="1"/>
        <v>0.25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4307.45</v>
      </c>
      <c r="D89" s="1">
        <f>'PR-RAS'!E93</f>
        <v>2388.77</v>
      </c>
      <c r="E89" s="1">
        <v>0</v>
      </c>
      <c r="F89" s="1">
        <v>0</v>
      </c>
      <c r="G89" s="2">
        <f t="shared" si="0"/>
        <v>799.47911999999997</v>
      </c>
      <c r="H89" s="2">
        <f t="shared" si="1"/>
        <v>0.67999999999983629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31.28</v>
      </c>
      <c r="E93" s="1">
        <v>0</v>
      </c>
      <c r="F93" s="1">
        <v>0</v>
      </c>
      <c r="G93" s="2">
        <f t="shared" si="0"/>
        <v>5.7555199999999997</v>
      </c>
      <c r="H93" s="2">
        <f t="shared" si="1"/>
        <v>0.28000000000000114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215.01</v>
      </c>
      <c r="D94" s="1">
        <f>'PR-RAS'!E98</f>
        <v>151.41</v>
      </c>
      <c r="E94" s="1">
        <v>0</v>
      </c>
      <c r="F94" s="1">
        <v>0</v>
      </c>
      <c r="G94" s="2">
        <f t="shared" si="0"/>
        <v>48.158189999999991</v>
      </c>
      <c r="H94" s="2">
        <f t="shared" si="1"/>
        <v>0.41999999999998749</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215.01</v>
      </c>
      <c r="D96" s="1">
        <f>'PR-RAS'!E100</f>
        <v>151.41</v>
      </c>
      <c r="E96" s="1">
        <v>0</v>
      </c>
      <c r="F96" s="1">
        <v>0</v>
      </c>
      <c r="G96" s="2">
        <f t="shared" si="0"/>
        <v>49.193849999999991</v>
      </c>
      <c r="H96" s="2">
        <f t="shared" si="1"/>
        <v>0.41999999999998749</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65755.83</v>
      </c>
      <c r="D102" s="1">
        <f>'PR-RAS'!E106</f>
        <v>24174.879999999997</v>
      </c>
      <c r="E102" s="1">
        <v>0</v>
      </c>
      <c r="F102" s="1">
        <v>0</v>
      </c>
      <c r="G102" s="2">
        <f t="shared" si="0"/>
        <v>11524.66459</v>
      </c>
      <c r="H102" s="2">
        <f t="shared" si="1"/>
        <v>0.29000000000087311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7755.3899999999994</v>
      </c>
      <c r="D103" s="1">
        <f>'PR-RAS'!E107</f>
        <v>8445.2099999999991</v>
      </c>
      <c r="E103" s="1">
        <v>0</v>
      </c>
      <c r="F103" s="1">
        <v>0</v>
      </c>
      <c r="G103" s="2">
        <f t="shared" si="0"/>
        <v>2513.8726199999996</v>
      </c>
      <c r="H103" s="2">
        <f t="shared" si="1"/>
        <v>0.59999999999854481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7754.78</v>
      </c>
      <c r="D105" s="1">
        <f>'PR-RAS'!E109</f>
        <v>8445.2099999999991</v>
      </c>
      <c r="E105" s="1">
        <v>0</v>
      </c>
      <c r="F105" s="1">
        <v>0</v>
      </c>
      <c r="G105" s="2">
        <f t="shared" si="0"/>
        <v>2563.1007999999997</v>
      </c>
      <c r="H105" s="2">
        <f t="shared" si="1"/>
        <v>0.42999999999938154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0.61</v>
      </c>
      <c r="D106" s="1">
        <f>'PR-RAS'!E110</f>
        <v>0</v>
      </c>
      <c r="E106" s="1">
        <v>0</v>
      </c>
      <c r="F106" s="1">
        <v>0</v>
      </c>
      <c r="G106" s="2">
        <f t="shared" si="0"/>
        <v>6.4049999999999996E-2</v>
      </c>
      <c r="H106" s="2">
        <f t="shared" si="1"/>
        <v>0.39</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43915.9</v>
      </c>
      <c r="D108" s="1">
        <f>'PR-RAS'!E112</f>
        <v>3452.85</v>
      </c>
      <c r="E108" s="1">
        <v>0</v>
      </c>
      <c r="F108" s="1">
        <v>0</v>
      </c>
      <c r="G108" s="2">
        <f t="shared" si="0"/>
        <v>5437.9111999999996</v>
      </c>
      <c r="H108" s="2">
        <f t="shared" si="1"/>
        <v>0.24999999999863576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43845.57</v>
      </c>
      <c r="D111" s="1">
        <f>'PR-RAS'!E115</f>
        <v>3452.85</v>
      </c>
      <c r="E111" s="1">
        <v>0</v>
      </c>
      <c r="F111" s="1">
        <v>0</v>
      </c>
      <c r="G111" s="2">
        <f t="shared" si="0"/>
        <v>5582.6396999999997</v>
      </c>
      <c r="H111" s="2">
        <f t="shared" si="1"/>
        <v>0.58000000000038199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70.33</v>
      </c>
      <c r="D113" s="1">
        <f>'PR-RAS'!E117</f>
        <v>0</v>
      </c>
      <c r="E113" s="1">
        <v>0</v>
      </c>
      <c r="F113" s="1">
        <v>0</v>
      </c>
      <c r="G113" s="2">
        <f t="shared" si="0"/>
        <v>7.8769600000000004</v>
      </c>
      <c r="H113" s="2">
        <f t="shared" si="1"/>
        <v>0.32999999999999829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14084.54</v>
      </c>
      <c r="D116" s="1">
        <f>'PR-RAS'!E120</f>
        <v>12276.82</v>
      </c>
      <c r="E116" s="1">
        <v>0</v>
      </c>
      <c r="F116" s="1">
        <v>0</v>
      </c>
      <c r="G116" s="2">
        <f t="shared" si="0"/>
        <v>4443.3906999999999</v>
      </c>
      <c r="H116" s="2">
        <f t="shared" si="1"/>
        <v>0.63999999999941792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14084.54</v>
      </c>
      <c r="D118" s="1">
        <f>'PR-RAS'!E122</f>
        <v>12276.82</v>
      </c>
      <c r="E118" s="1">
        <v>0</v>
      </c>
      <c r="F118" s="1">
        <v>0</v>
      </c>
      <c r="G118" s="2">
        <f t="shared" si="0"/>
        <v>4520.6670600000007</v>
      </c>
      <c r="H118" s="2">
        <f t="shared" si="1"/>
        <v>0.63999999999941792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238.9</v>
      </c>
      <c r="D135" s="1">
        <f>'PR-RAS'!E139</f>
        <v>0</v>
      </c>
      <c r="E135" s="1">
        <v>0</v>
      </c>
      <c r="F135" s="1">
        <v>0</v>
      </c>
      <c r="G135" s="2">
        <f t="shared" si="0"/>
        <v>32.012600000000006</v>
      </c>
      <c r="H135" s="2">
        <f t="shared" si="1"/>
        <v>9.9999999999994316E-2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238.9</v>
      </c>
      <c r="D146" s="1">
        <f>'PR-RAS'!E150</f>
        <v>0</v>
      </c>
      <c r="E146" s="1">
        <v>0</v>
      </c>
      <c r="F146" s="1">
        <v>0</v>
      </c>
      <c r="G146" s="2">
        <f t="shared" si="0"/>
        <v>34.640499999999996</v>
      </c>
      <c r="H146" s="2">
        <f t="shared" si="1"/>
        <v>9.9999999999994316E-2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323729.58</v>
      </c>
      <c r="D147" s="1">
        <f>'PR-RAS'!E151</f>
        <v>417341.97</v>
      </c>
      <c r="E147" s="1">
        <v>0</v>
      </c>
      <c r="F147" s="1">
        <v>0</v>
      </c>
      <c r="G147" s="2">
        <f t="shared" si="0"/>
        <v>169128.37391999998</v>
      </c>
      <c r="H147" s="2">
        <f t="shared" si="1"/>
        <v>0.45000000001164153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38891.089999999997</v>
      </c>
      <c r="D148" s="1">
        <f>'PR-RAS'!E152</f>
        <v>84080.37</v>
      </c>
      <c r="E148" s="1">
        <v>0</v>
      </c>
      <c r="F148" s="1">
        <v>0</v>
      </c>
      <c r="G148" s="2">
        <f t="shared" si="0"/>
        <v>30436.619009999995</v>
      </c>
      <c r="H148" s="2">
        <f t="shared" si="1"/>
        <v>0.45999999999185093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31458.32</v>
      </c>
      <c r="D149" s="1">
        <f>'PR-RAS'!E153</f>
        <v>68698.62</v>
      </c>
      <c r="E149" s="1">
        <v>0</v>
      </c>
      <c r="F149" s="1">
        <v>0</v>
      </c>
      <c r="G149" s="2">
        <f t="shared" si="0"/>
        <v>24990.622879999999</v>
      </c>
      <c r="H149" s="2">
        <f t="shared" si="1"/>
        <v>0.70000000000436557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31458.32</v>
      </c>
      <c r="D150" s="1">
        <f>'PR-RAS'!E154</f>
        <v>68698.62</v>
      </c>
      <c r="E150" s="1">
        <v>0</v>
      </c>
      <c r="F150" s="1">
        <v>0</v>
      </c>
      <c r="G150" s="2">
        <f t="shared" si="0"/>
        <v>25159.478439999999</v>
      </c>
      <c r="H150" s="2">
        <f t="shared" si="1"/>
        <v>0.70000000000436557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2242.14</v>
      </c>
      <c r="D154" s="1">
        <f>'PR-RAS'!E158</f>
        <v>4046.48</v>
      </c>
      <c r="E154" s="1">
        <v>0</v>
      </c>
      <c r="F154" s="1">
        <v>0</v>
      </c>
      <c r="G154" s="2">
        <f t="shared" si="0"/>
        <v>1581.2703000000001</v>
      </c>
      <c r="H154" s="2">
        <f t="shared" si="1"/>
        <v>0.61999999999989086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5190.63</v>
      </c>
      <c r="D155" s="1">
        <f>'PR-RAS'!E159</f>
        <v>11335.27</v>
      </c>
      <c r="E155" s="1">
        <v>0</v>
      </c>
      <c r="F155" s="1">
        <v>0</v>
      </c>
      <c r="G155" s="2">
        <f t="shared" si="0"/>
        <v>4290.6201799999999</v>
      </c>
      <c r="H155" s="2">
        <f t="shared" si="1"/>
        <v>0.64000000000032742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5190.63</v>
      </c>
      <c r="D157" s="1">
        <f>'PR-RAS'!E161</f>
        <v>11335.27</v>
      </c>
      <c r="E157" s="1">
        <v>0</v>
      </c>
      <c r="F157" s="1">
        <v>0</v>
      </c>
      <c r="G157" s="2">
        <f t="shared" si="0"/>
        <v>4346.3425200000001</v>
      </c>
      <c r="H157" s="2">
        <f t="shared" si="1"/>
        <v>0.64000000000032742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120422.34000000001</v>
      </c>
      <c r="D159" s="1">
        <f>'PR-RAS'!E163</f>
        <v>142949.82</v>
      </c>
      <c r="E159" s="1">
        <v>0</v>
      </c>
      <c r="F159" s="1">
        <v>0</v>
      </c>
      <c r="G159" s="2">
        <f t="shared" si="0"/>
        <v>64198.872840000004</v>
      </c>
      <c r="H159" s="2">
        <f t="shared" si="1"/>
        <v>0.52000000000407454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3072.5099999999998</v>
      </c>
      <c r="D160" s="1">
        <f>'PR-RAS'!E164</f>
        <v>2860.18</v>
      </c>
      <c r="E160" s="1">
        <v>0</v>
      </c>
      <c r="F160" s="1">
        <v>0</v>
      </c>
      <c r="G160" s="2">
        <f t="shared" si="0"/>
        <v>1398.0663299999999</v>
      </c>
      <c r="H160" s="2">
        <f t="shared" si="1"/>
        <v>0.67000000000007276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1492.61</v>
      </c>
      <c r="D161" s="1">
        <f>'PR-RAS'!E165</f>
        <v>1700.5</v>
      </c>
      <c r="E161" s="1">
        <v>0</v>
      </c>
      <c r="F161" s="1">
        <v>0</v>
      </c>
      <c r="G161" s="2">
        <f t="shared" si="0"/>
        <v>782.97759999999994</v>
      </c>
      <c r="H161" s="2">
        <f t="shared" si="1"/>
        <v>0.89000000000010004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332.77</v>
      </c>
      <c r="D162" s="1">
        <f>'PR-RAS'!E166</f>
        <v>423.68</v>
      </c>
      <c r="E162" s="1">
        <v>0</v>
      </c>
      <c r="F162" s="1">
        <v>0</v>
      </c>
      <c r="G162" s="2">
        <f t="shared" si="0"/>
        <v>190.00093000000001</v>
      </c>
      <c r="H162" s="2">
        <f t="shared" si="1"/>
        <v>0.55000000000001137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778.09</v>
      </c>
      <c r="D163" s="1">
        <f>'PR-RAS'!E167</f>
        <v>0</v>
      </c>
      <c r="E163" s="1">
        <v>0</v>
      </c>
      <c r="F163" s="1">
        <v>0</v>
      </c>
      <c r="G163" s="2">
        <f t="shared" si="0"/>
        <v>126.05058000000001</v>
      </c>
      <c r="H163" s="2">
        <f t="shared" si="1"/>
        <v>9.0000000000031832E-2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469.04</v>
      </c>
      <c r="D164" s="1">
        <f>'PR-RAS'!E168</f>
        <v>736</v>
      </c>
      <c r="E164" s="1">
        <v>0</v>
      </c>
      <c r="F164" s="1">
        <v>0</v>
      </c>
      <c r="G164" s="2">
        <f t="shared" si="0"/>
        <v>316.38952</v>
      </c>
      <c r="H164" s="2">
        <f t="shared" si="1"/>
        <v>4.0000000000020464E-2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12255.76</v>
      </c>
      <c r="D165" s="1">
        <f>'PR-RAS'!E169</f>
        <v>14314.920000000002</v>
      </c>
      <c r="E165" s="1">
        <v>0</v>
      </c>
      <c r="F165" s="1">
        <v>0</v>
      </c>
      <c r="G165" s="2">
        <f t="shared" si="0"/>
        <v>6705.2384000000011</v>
      </c>
      <c r="H165" s="2">
        <f t="shared" si="1"/>
        <v>0.31999999999788997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1103.1600000000001</v>
      </c>
      <c r="D166" s="1">
        <f>'PR-RAS'!E170</f>
        <v>5506.81</v>
      </c>
      <c r="E166" s="1">
        <v>0</v>
      </c>
      <c r="F166" s="1">
        <v>0</v>
      </c>
      <c r="G166" s="2">
        <f t="shared" si="0"/>
        <v>1999.2687000000003</v>
      </c>
      <c r="H166" s="2">
        <f t="shared" si="1"/>
        <v>0.34999999999968168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10379.08</v>
      </c>
      <c r="D168" s="1">
        <f>'PR-RAS'!E172</f>
        <v>6644.59</v>
      </c>
      <c r="E168" s="1">
        <v>0</v>
      </c>
      <c r="F168" s="1">
        <v>0</v>
      </c>
      <c r="G168" s="2">
        <f t="shared" si="0"/>
        <v>3952.5994200000005</v>
      </c>
      <c r="H168" s="2">
        <f t="shared" si="1"/>
        <v>0.48999999999978172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773.52</v>
      </c>
      <c r="D170" s="1">
        <f>'PR-RAS'!E174</f>
        <v>2163.52</v>
      </c>
      <c r="E170" s="1">
        <v>0</v>
      </c>
      <c r="F170" s="1">
        <v>0</v>
      </c>
      <c r="G170" s="2">
        <f t="shared" si="0"/>
        <v>861.99464</v>
      </c>
      <c r="H170" s="2">
        <f t="shared" si="1"/>
        <v>0.96000000000003638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92272.57</v>
      </c>
      <c r="D173" s="1">
        <f>'PR-RAS'!E177</f>
        <v>103654.23</v>
      </c>
      <c r="E173" s="1">
        <v>0</v>
      </c>
      <c r="F173" s="1">
        <v>0</v>
      </c>
      <c r="G173" s="2">
        <f t="shared" si="0"/>
        <v>51527.937160000001</v>
      </c>
      <c r="H173" s="2">
        <f t="shared" si="1"/>
        <v>0.65999999998894054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2115.64</v>
      </c>
      <c r="D174" s="1">
        <f>'PR-RAS'!E178</f>
        <v>3550</v>
      </c>
      <c r="E174" s="1">
        <v>0</v>
      </c>
      <c r="F174" s="1">
        <v>0</v>
      </c>
      <c r="G174" s="2">
        <f t="shared" si="0"/>
        <v>1594.3057199999998</v>
      </c>
      <c r="H174" s="2">
        <f t="shared" si="1"/>
        <v>0.36000000000012733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6755.43</v>
      </c>
      <c r="D175" s="1">
        <f>'PR-RAS'!E179</f>
        <v>22401.81</v>
      </c>
      <c r="E175" s="1">
        <v>0</v>
      </c>
      <c r="F175" s="1">
        <v>0</v>
      </c>
      <c r="G175" s="2">
        <f t="shared" si="0"/>
        <v>8971.2746999999999</v>
      </c>
      <c r="H175" s="2">
        <f t="shared" si="1"/>
        <v>0.61999999999898137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20403.150000000001</v>
      </c>
      <c r="D176" s="1">
        <f>'PR-RAS'!E180</f>
        <v>3591.74</v>
      </c>
      <c r="E176" s="1">
        <v>0</v>
      </c>
      <c r="F176" s="1">
        <v>0</v>
      </c>
      <c r="G176" s="2">
        <f t="shared" si="0"/>
        <v>4827.6602499999999</v>
      </c>
      <c r="H176" s="2">
        <f t="shared" si="1"/>
        <v>0.41000000000167347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31108.45</v>
      </c>
      <c r="D177" s="1">
        <f>'PR-RAS'!E181</f>
        <v>28500.720000000001</v>
      </c>
      <c r="E177" s="1">
        <v>0</v>
      </c>
      <c r="F177" s="1">
        <v>0</v>
      </c>
      <c r="G177" s="2">
        <f t="shared" si="0"/>
        <v>15507.340639999999</v>
      </c>
      <c r="H177" s="2">
        <f t="shared" si="1"/>
        <v>0.72999999999956344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6618.22</v>
      </c>
      <c r="D179" s="1">
        <f>'PR-RAS'!E183</f>
        <v>1610</v>
      </c>
      <c r="E179" s="1">
        <v>0</v>
      </c>
      <c r="F179" s="1">
        <v>0</v>
      </c>
      <c r="G179" s="2">
        <f t="shared" si="0"/>
        <v>1751.20316</v>
      </c>
      <c r="H179" s="2">
        <f t="shared" si="1"/>
        <v>0.22000000000025466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20823.39</v>
      </c>
      <c r="D180" s="1">
        <f>'PR-RAS'!E184</f>
        <v>36476.1</v>
      </c>
      <c r="E180" s="1">
        <v>0</v>
      </c>
      <c r="F180" s="1">
        <v>0</v>
      </c>
      <c r="G180" s="2">
        <f t="shared" si="0"/>
        <v>16785.830609999997</v>
      </c>
      <c r="H180" s="2">
        <f t="shared" si="1"/>
        <v>0.48999999999796273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2499.4899999999998</v>
      </c>
      <c r="D181" s="1">
        <f>'PR-RAS'!E185</f>
        <v>5373.78</v>
      </c>
      <c r="E181" s="1">
        <v>0</v>
      </c>
      <c r="F181" s="1">
        <v>0</v>
      </c>
      <c r="G181" s="2">
        <f t="shared" si="0"/>
        <v>2384.4689999999996</v>
      </c>
      <c r="H181" s="2">
        <f t="shared" si="1"/>
        <v>0.71000000000003638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1948.8</v>
      </c>
      <c r="D182" s="1">
        <f>'PR-RAS'!E186</f>
        <v>2150.08</v>
      </c>
      <c r="E182" s="1">
        <v>0</v>
      </c>
      <c r="F182" s="1">
        <v>0</v>
      </c>
      <c r="G182" s="2">
        <f t="shared" si="0"/>
        <v>1131.06176</v>
      </c>
      <c r="H182" s="2">
        <f t="shared" si="1"/>
        <v>0.27999999999997272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12821.5</v>
      </c>
      <c r="D184" s="1">
        <f>'PR-RAS'!E188</f>
        <v>22120.489999999998</v>
      </c>
      <c r="E184" s="1">
        <v>0</v>
      </c>
      <c r="F184" s="1">
        <v>0</v>
      </c>
      <c r="G184" s="2">
        <f t="shared" si="0"/>
        <v>10442.43384</v>
      </c>
      <c r="H184" s="2">
        <f t="shared" si="1"/>
        <v>0.98999999999796273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1876.43</v>
      </c>
      <c r="D185" s="1">
        <f>'PR-RAS'!E189</f>
        <v>981.74</v>
      </c>
      <c r="E185" s="1">
        <v>0</v>
      </c>
      <c r="F185" s="1">
        <v>0</v>
      </c>
      <c r="G185" s="2">
        <f t="shared" si="0"/>
        <v>706.54343999999992</v>
      </c>
      <c r="H185" s="2">
        <f t="shared" si="1"/>
        <v>0.69000000000005457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1685.7</v>
      </c>
      <c r="D187" s="1">
        <f>'PR-RAS'!E191</f>
        <v>2678.3</v>
      </c>
      <c r="E187" s="1">
        <v>0</v>
      </c>
      <c r="F187" s="1">
        <v>0</v>
      </c>
      <c r="G187" s="2">
        <f t="shared" si="0"/>
        <v>1309.8678</v>
      </c>
      <c r="H187" s="2">
        <f t="shared" si="1"/>
        <v>0.60000000000013642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1990.84</v>
      </c>
      <c r="D188" s="1">
        <f>'PR-RAS'!E192</f>
        <v>1990.61</v>
      </c>
      <c r="E188" s="1">
        <v>0</v>
      </c>
      <c r="F188" s="1">
        <v>0</v>
      </c>
      <c r="G188" s="2">
        <f t="shared" si="0"/>
        <v>1116.77522</v>
      </c>
      <c r="H188" s="2">
        <f t="shared" si="1"/>
        <v>0.5500000000001819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92.71</v>
      </c>
      <c r="D189" s="1">
        <f>'PR-RAS'!E193</f>
        <v>466.62</v>
      </c>
      <c r="E189" s="1">
        <v>0</v>
      </c>
      <c r="F189" s="1">
        <v>0</v>
      </c>
      <c r="G189" s="2">
        <f t="shared" si="0"/>
        <v>192.87860000000001</v>
      </c>
      <c r="H189" s="2">
        <f t="shared" si="1"/>
        <v>0.67000000000000171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7175.82</v>
      </c>
      <c r="D191" s="1">
        <f>'PR-RAS'!E195</f>
        <v>16003.22</v>
      </c>
      <c r="E191" s="1">
        <v>0</v>
      </c>
      <c r="F191" s="1">
        <v>0</v>
      </c>
      <c r="G191" s="2">
        <f t="shared" si="0"/>
        <v>7444.6293999999989</v>
      </c>
      <c r="H191" s="2">
        <f t="shared" si="1"/>
        <v>0.3999999999996362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1208.21</v>
      </c>
      <c r="D192" s="1">
        <f>'PR-RAS'!E196</f>
        <v>1315.88</v>
      </c>
      <c r="E192" s="1">
        <v>0</v>
      </c>
      <c r="F192" s="1">
        <v>0</v>
      </c>
      <c r="G192" s="2">
        <f t="shared" si="0"/>
        <v>733.43427000000008</v>
      </c>
      <c r="H192" s="2">
        <f t="shared" si="1"/>
        <v>0.32999999999992724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476.49</v>
      </c>
      <c r="D198" s="1">
        <f>'PR-RAS'!E202</f>
        <v>118.15</v>
      </c>
      <c r="E198" s="1">
        <v>0</v>
      </c>
      <c r="F198" s="1">
        <v>0</v>
      </c>
      <c r="G198" s="2">
        <f t="shared" si="0"/>
        <v>140.41963000000001</v>
      </c>
      <c r="H198" s="2">
        <f t="shared" si="1"/>
        <v>0.64000000000001478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476.49</v>
      </c>
      <c r="D201" s="1">
        <f>'PR-RAS'!E205</f>
        <v>118.15</v>
      </c>
      <c r="E201" s="1">
        <v>0</v>
      </c>
      <c r="F201" s="1">
        <v>0</v>
      </c>
      <c r="G201" s="2">
        <f t="shared" si="0"/>
        <v>142.55799999999999</v>
      </c>
      <c r="H201" s="2">
        <f t="shared" si="1"/>
        <v>0.64000000000001478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731.72</v>
      </c>
      <c r="D206" s="1">
        <f>'PR-RAS'!E210</f>
        <v>1197.73</v>
      </c>
      <c r="E206" s="1">
        <v>0</v>
      </c>
      <c r="F206" s="1">
        <v>0</v>
      </c>
      <c r="G206" s="2">
        <f t="shared" si="0"/>
        <v>641.07190000000003</v>
      </c>
      <c r="H206" s="2">
        <f t="shared" si="1"/>
        <v>0.54999999999995453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731.72</v>
      </c>
      <c r="D207" s="1">
        <f>'PR-RAS'!E211</f>
        <v>773.02</v>
      </c>
      <c r="E207" s="1">
        <v>0</v>
      </c>
      <c r="F207" s="1">
        <v>0</v>
      </c>
      <c r="G207" s="2">
        <f t="shared" si="0"/>
        <v>469.21856000000002</v>
      </c>
      <c r="H207" s="2">
        <f t="shared" si="1"/>
        <v>0.29999999999995453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424.71</v>
      </c>
      <c r="E210" s="1">
        <v>0</v>
      </c>
      <c r="F210" s="1">
        <v>0</v>
      </c>
      <c r="G210" s="2">
        <f t="shared" si="0"/>
        <v>177.52877999999998</v>
      </c>
      <c r="H210" s="2">
        <f t="shared" si="1"/>
        <v>0.29000000000002046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116399.23000000001</v>
      </c>
      <c r="D220" s="1">
        <f>'PR-RAS'!E224</f>
        <v>135578.99</v>
      </c>
      <c r="E220" s="1">
        <v>0</v>
      </c>
      <c r="F220" s="1">
        <v>0</v>
      </c>
      <c r="G220" s="2">
        <f t="shared" si="0"/>
        <v>84875.028989999992</v>
      </c>
      <c r="H220" s="2">
        <f t="shared" si="1"/>
        <v>0.2400000000197906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1722.53</v>
      </c>
      <c r="D227" s="1">
        <f>'PR-RAS'!E231</f>
        <v>1732.91</v>
      </c>
      <c r="E227" s="1">
        <v>0</v>
      </c>
      <c r="F227" s="1">
        <v>0</v>
      </c>
      <c r="G227" s="2">
        <f t="shared" si="0"/>
        <v>1172.5671000000002</v>
      </c>
      <c r="H227" s="2">
        <f t="shared" si="1"/>
        <v>0.55999999999994543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1722.53</v>
      </c>
      <c r="D228" s="1">
        <f>'PR-RAS'!E232</f>
        <v>1732.91</v>
      </c>
      <c r="E228" s="1">
        <v>0</v>
      </c>
      <c r="F228" s="1">
        <v>0</v>
      </c>
      <c r="G228" s="2">
        <f t="shared" si="0"/>
        <v>1177.7554500000001</v>
      </c>
      <c r="H228" s="2">
        <f t="shared" si="1"/>
        <v>0.55999999999994543</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4013.07</v>
      </c>
      <c r="D232" s="1">
        <f>'PR-RAS'!E236</f>
        <v>2500</v>
      </c>
      <c r="E232" s="1">
        <v>0</v>
      </c>
      <c r="F232" s="1">
        <v>0</v>
      </c>
      <c r="G232" s="2">
        <f t="shared" si="0"/>
        <v>2082.01917</v>
      </c>
      <c r="H232" s="2">
        <f t="shared" si="1"/>
        <v>7.0000000000163709E-2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4013.07</v>
      </c>
      <c r="D233" s="1">
        <f>'PR-RAS'!E237</f>
        <v>2500</v>
      </c>
      <c r="E233" s="1">
        <v>0</v>
      </c>
      <c r="F233" s="1">
        <v>0</v>
      </c>
      <c r="G233" s="2">
        <f t="shared" si="0"/>
        <v>2091.03224</v>
      </c>
      <c r="H233" s="2">
        <f t="shared" si="1"/>
        <v>7.0000000000163709E-2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110663.63</v>
      </c>
      <c r="D236" s="1">
        <f>'PR-RAS'!E240</f>
        <v>43903.35</v>
      </c>
      <c r="E236" s="1">
        <v>0</v>
      </c>
      <c r="F236" s="1">
        <v>0</v>
      </c>
      <c r="G236" s="2">
        <f t="shared" si="0"/>
        <v>46640.527549999999</v>
      </c>
      <c r="H236" s="2">
        <f t="shared" si="1"/>
        <v>0.7199999999938882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108242.27</v>
      </c>
      <c r="D237" s="1">
        <f>'PR-RAS'!E241</f>
        <v>43903.35</v>
      </c>
      <c r="E237" s="1">
        <v>0</v>
      </c>
      <c r="F237" s="1">
        <v>0</v>
      </c>
      <c r="G237" s="2">
        <f t="shared" si="0"/>
        <v>46267.556919999995</v>
      </c>
      <c r="H237" s="2">
        <f t="shared" si="1"/>
        <v>0.62000000000261934</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2421.36</v>
      </c>
      <c r="D238" s="1">
        <f>'PR-RAS'!E242</f>
        <v>0</v>
      </c>
      <c r="E238" s="1">
        <v>0</v>
      </c>
      <c r="F238" s="1">
        <v>0</v>
      </c>
      <c r="G238" s="2">
        <f t="shared" si="0"/>
        <v>573.86231999999995</v>
      </c>
      <c r="H238" s="2">
        <f t="shared" si="1"/>
        <v>0.36000000000012733</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87442.73</v>
      </c>
      <c r="E243" s="1">
        <v>0</v>
      </c>
      <c r="F243" s="1">
        <v>0</v>
      </c>
      <c r="G243" s="2">
        <f t="shared" si="0"/>
        <v>42322.281319999995</v>
      </c>
      <c r="H243" s="2">
        <f t="shared" si="1"/>
        <v>0.27000000000407454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87442.73</v>
      </c>
      <c r="E244" s="1">
        <v>0</v>
      </c>
      <c r="F244" s="1">
        <v>0</v>
      </c>
      <c r="G244" s="2">
        <f t="shared" si="0"/>
        <v>42497.16678</v>
      </c>
      <c r="H244" s="2">
        <f t="shared" si="1"/>
        <v>0.27000000000407454</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13282.02</v>
      </c>
      <c r="D248" s="1">
        <f>'PR-RAS'!E252</f>
        <v>10746.91</v>
      </c>
      <c r="E248" s="1">
        <v>0</v>
      </c>
      <c r="F248" s="1">
        <v>0</v>
      </c>
      <c r="G248" s="2">
        <f t="shared" si="0"/>
        <v>8589.6324799999984</v>
      </c>
      <c r="H248" s="2">
        <f t="shared" si="1"/>
        <v>0.11000000000058208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13282.02</v>
      </c>
      <c r="D255" s="1">
        <f>'PR-RAS'!E259</f>
        <v>10746.91</v>
      </c>
      <c r="E255" s="1">
        <v>0</v>
      </c>
      <c r="F255" s="1">
        <v>0</v>
      </c>
      <c r="G255" s="2">
        <f t="shared" si="0"/>
        <v>8833.0633600000001</v>
      </c>
      <c r="H255" s="2">
        <f t="shared" si="1"/>
        <v>0.11000000000058208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12853.41</v>
      </c>
      <c r="D256" s="1">
        <f>'PR-RAS'!E260</f>
        <v>10066.9</v>
      </c>
      <c r="E256" s="1">
        <v>0</v>
      </c>
      <c r="F256" s="1">
        <v>0</v>
      </c>
      <c r="G256" s="2">
        <f t="shared" si="0"/>
        <v>8411.73855</v>
      </c>
      <c r="H256" s="2">
        <f t="shared" si="1"/>
        <v>0.51000000000021828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428.61</v>
      </c>
      <c r="D257" s="1">
        <f>'PR-RAS'!E261</f>
        <v>680.01</v>
      </c>
      <c r="E257" s="1">
        <v>0</v>
      </c>
      <c r="F257" s="1">
        <v>0</v>
      </c>
      <c r="G257" s="2">
        <f t="shared" si="0"/>
        <v>457.88928000000004</v>
      </c>
      <c r="H257" s="2">
        <f t="shared" si="1"/>
        <v>0.39999999999997726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33526.69</v>
      </c>
      <c r="D259" s="1">
        <f>'PR-RAS'!E263</f>
        <v>42670</v>
      </c>
      <c r="E259" s="1">
        <v>0</v>
      </c>
      <c r="F259" s="1">
        <v>0</v>
      </c>
      <c r="G259" s="2">
        <f t="shared" si="0"/>
        <v>30667.606020000003</v>
      </c>
      <c r="H259" s="2">
        <f t="shared" si="1"/>
        <v>0.30999999999767169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32749.49</v>
      </c>
      <c r="D260" s="1">
        <f>'PR-RAS'!E264</f>
        <v>42670</v>
      </c>
      <c r="E260" s="1">
        <v>0</v>
      </c>
      <c r="F260" s="1">
        <v>0</v>
      </c>
      <c r="G260" s="2">
        <f t="shared" si="0"/>
        <v>30585.177910000002</v>
      </c>
      <c r="H260" s="2">
        <f t="shared" si="1"/>
        <v>0.49000000000160071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32749.49</v>
      </c>
      <c r="D261" s="1">
        <f>'PR-RAS'!E265</f>
        <v>42670</v>
      </c>
      <c r="E261" s="1">
        <v>0</v>
      </c>
      <c r="F261" s="1">
        <v>0</v>
      </c>
      <c r="G261" s="2">
        <f t="shared" si="0"/>
        <v>30703.267400000001</v>
      </c>
      <c r="H261" s="2">
        <f t="shared" si="1"/>
        <v>0.49000000000160071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777.2</v>
      </c>
      <c r="D269" s="1">
        <f>'PR-RAS'!E273</f>
        <v>0</v>
      </c>
      <c r="E269" s="1">
        <v>0</v>
      </c>
      <c r="F269" s="1">
        <v>0</v>
      </c>
      <c r="G269" s="2">
        <f t="shared" si="8"/>
        <v>208.28960000000004</v>
      </c>
      <c r="H269" s="2">
        <f t="shared" si="9"/>
        <v>0.20000000000004547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777.2</v>
      </c>
      <c r="D270" s="1">
        <f>'PR-RAS'!E274</f>
        <v>0</v>
      </c>
      <c r="E270" s="1">
        <v>0</v>
      </c>
      <c r="F270" s="1">
        <v>0</v>
      </c>
      <c r="G270" s="2">
        <f t="shared" si="8"/>
        <v>209.06680000000003</v>
      </c>
      <c r="H270" s="2">
        <f t="shared" si="9"/>
        <v>0.20000000000004547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323729.58</v>
      </c>
      <c r="D285" s="1">
        <f>'PR-RAS'!E289</f>
        <v>417341.97</v>
      </c>
      <c r="E285" s="1">
        <v>0</v>
      </c>
      <c r="F285" s="1">
        <v>0</v>
      </c>
      <c r="G285" s="2">
        <f t="shared" si="8"/>
        <v>328989.43967999995</v>
      </c>
      <c r="H285" s="2">
        <f t="shared" si="9"/>
        <v>0.45000000001164153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814444.26999999979</v>
      </c>
      <c r="D286" s="1">
        <f>'PR-RAS'!E290</f>
        <v>510441.70000000007</v>
      </c>
      <c r="E286" s="1">
        <v>0</v>
      </c>
      <c r="F286" s="1">
        <v>0</v>
      </c>
      <c r="G286" s="2">
        <f t="shared" si="8"/>
        <v>523068.38594999991</v>
      </c>
      <c r="H286" s="2">
        <f t="shared" si="9"/>
        <v>0.56999999971594661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277154.71999999997</v>
      </c>
      <c r="D288" s="1">
        <f>'PR-RAS'!E292</f>
        <v>906423.77</v>
      </c>
      <c r="E288" s="1">
        <v>0</v>
      </c>
      <c r="F288" s="1">
        <v>0</v>
      </c>
      <c r="G288" s="2">
        <f t="shared" si="8"/>
        <v>599830.64861999999</v>
      </c>
      <c r="H288" s="2">
        <f t="shared" si="9"/>
        <v>0.51000000000931323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59563.43</v>
      </c>
      <c r="D290" s="1">
        <f>'PR-RAS'!E294</f>
        <v>12425.98</v>
      </c>
      <c r="E290" s="1">
        <v>0</v>
      </c>
      <c r="F290" s="1">
        <v>0</v>
      </c>
      <c r="G290" s="2">
        <f t="shared" si="8"/>
        <v>24396.047709999999</v>
      </c>
      <c r="H290" s="2">
        <f t="shared" si="9"/>
        <v>0.4500000000007276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43873.9</v>
      </c>
      <c r="D345" s="1">
        <f>'PR-RAS'!E350</f>
        <v>463342.98000000004</v>
      </c>
      <c r="E345" s="1">
        <v>0</v>
      </c>
      <c r="F345" s="1">
        <v>0</v>
      </c>
      <c r="G345" s="2">
        <f t="shared" si="8"/>
        <v>333872.59184000001</v>
      </c>
      <c r="H345" s="2">
        <f t="shared" si="9"/>
        <v>0.1199999999589636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43873.9</v>
      </c>
      <c r="D358" s="1">
        <f>'PR-RAS'!E363</f>
        <v>463342.98000000004</v>
      </c>
      <c r="E358" s="1">
        <v>0</v>
      </c>
      <c r="F358" s="1">
        <v>0</v>
      </c>
      <c r="G358" s="2">
        <f t="shared" si="8"/>
        <v>346489.87002000003</v>
      </c>
      <c r="H358" s="2">
        <f t="shared" si="9"/>
        <v>0.1199999999589636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43873.9</v>
      </c>
      <c r="D359" s="1">
        <f>'PR-RAS'!E364</f>
        <v>303305.96000000002</v>
      </c>
      <c r="E359" s="1">
        <v>0</v>
      </c>
      <c r="F359" s="1">
        <v>0</v>
      </c>
      <c r="G359" s="2">
        <f t="shared" si="8"/>
        <v>232873.92356000002</v>
      </c>
      <c r="H359" s="2">
        <f t="shared" si="9"/>
        <v>0.13999999997759005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5723.67</v>
      </c>
      <c r="D362" s="1">
        <f>'PR-RAS'!E367</f>
        <v>0</v>
      </c>
      <c r="E362" s="1">
        <v>0</v>
      </c>
      <c r="F362" s="1">
        <v>0</v>
      </c>
      <c r="G362" s="2">
        <f t="shared" si="8"/>
        <v>2066.24487</v>
      </c>
      <c r="H362" s="2">
        <f t="shared" si="9"/>
        <v>0.32999999999992724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38150.230000000003</v>
      </c>
      <c r="D363" s="1">
        <f>'PR-RAS'!E368</f>
        <v>303305.96000000002</v>
      </c>
      <c r="E363" s="1">
        <v>0</v>
      </c>
      <c r="F363" s="1">
        <v>0</v>
      </c>
      <c r="G363" s="2">
        <f t="shared" si="8"/>
        <v>233403.8983</v>
      </c>
      <c r="H363" s="2">
        <f t="shared" si="9"/>
        <v>0.26999999998224666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146448.06</v>
      </c>
      <c r="E364" s="1">
        <v>0</v>
      </c>
      <c r="F364" s="1">
        <v>0</v>
      </c>
      <c r="G364" s="2">
        <f t="shared" si="8"/>
        <v>106321.29156</v>
      </c>
      <c r="H364" s="2">
        <f t="shared" si="9"/>
        <v>5.9999999997671694E-2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24752.75</v>
      </c>
      <c r="E365" s="1">
        <v>0</v>
      </c>
      <c r="F365" s="1">
        <v>0</v>
      </c>
      <c r="G365" s="2">
        <f t="shared" si="8"/>
        <v>18020.002</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26269.23</v>
      </c>
      <c r="E370" s="1">
        <v>0</v>
      </c>
      <c r="F370" s="1">
        <v>0</v>
      </c>
      <c r="G370" s="2">
        <f t="shared" si="8"/>
        <v>19386.691739999998</v>
      </c>
      <c r="H370" s="2">
        <f t="shared" si="9"/>
        <v>0.22999999999956344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95426.08</v>
      </c>
      <c r="E371" s="1">
        <v>0</v>
      </c>
      <c r="F371" s="1">
        <v>0</v>
      </c>
      <c r="G371" s="2">
        <f t="shared" si="8"/>
        <v>70615.299199999994</v>
      </c>
      <c r="H371" s="2">
        <f t="shared" si="9"/>
        <v>8.000000000174623E-2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13588.96</v>
      </c>
      <c r="E386" s="1">
        <v>0</v>
      </c>
      <c r="F386" s="1">
        <v>0</v>
      </c>
      <c r="G386" s="2">
        <f t="shared" si="8"/>
        <v>10463.4992</v>
      </c>
      <c r="H386" s="2">
        <f t="shared" si="9"/>
        <v>4.0000000000873115E-2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13588.96</v>
      </c>
      <c r="E390" s="1">
        <v>0</v>
      </c>
      <c r="F390" s="1">
        <v>0</v>
      </c>
      <c r="G390" s="2">
        <f t="shared" si="8"/>
        <v>10572.210880000001</v>
      </c>
      <c r="H390" s="2">
        <f t="shared" si="9"/>
        <v>4.0000000000873115E-2</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43873.9</v>
      </c>
      <c r="D403" s="1">
        <f>'PR-RAS'!E408</f>
        <v>463342.98000000004</v>
      </c>
      <c r="E403" s="1">
        <v>0</v>
      </c>
      <c r="F403" s="1">
        <v>0</v>
      </c>
      <c r="G403" s="2">
        <f t="shared" si="8"/>
        <v>390165.06372000009</v>
      </c>
      <c r="H403" s="2">
        <f t="shared" si="9"/>
        <v>0.1199999999589636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211854.11</v>
      </c>
      <c r="D405" s="1">
        <f>'PR-RAS'!E410</f>
        <v>401033.19</v>
      </c>
      <c r="E405" s="1">
        <v>0</v>
      </c>
      <c r="F405" s="1">
        <v>0</v>
      </c>
      <c r="G405" s="2">
        <f t="shared" si="8"/>
        <v>409623.87796000001</v>
      </c>
      <c r="H405" s="2">
        <f t="shared" si="9"/>
        <v>0.29999999998835847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1138173.8499999999</v>
      </c>
      <c r="D407" s="1">
        <f>'PR-RAS'!E412</f>
        <v>927783.67</v>
      </c>
      <c r="E407" s="1">
        <v>0</v>
      </c>
      <c r="F407" s="1">
        <v>0</v>
      </c>
      <c r="G407" s="2">
        <f t="shared" si="8"/>
        <v>1215458.9231400001</v>
      </c>
      <c r="H407" s="2">
        <f t="shared" si="9"/>
        <v>0.48000000009778887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367603.48000000004</v>
      </c>
      <c r="D408" s="1">
        <f>'PR-RAS'!E413</f>
        <v>880684.95</v>
      </c>
      <c r="E408" s="1">
        <v>0</v>
      </c>
      <c r="F408" s="1">
        <v>0</v>
      </c>
      <c r="G408" s="2">
        <f t="shared" si="8"/>
        <v>866492.16565999994</v>
      </c>
      <c r="H408" s="2">
        <f t="shared" si="9"/>
        <v>0.53000000008614734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770570.36999999988</v>
      </c>
      <c r="D409" s="1">
        <f>'PR-RAS'!E414</f>
        <v>47098.720000000088</v>
      </c>
      <c r="E409" s="1">
        <v>0</v>
      </c>
      <c r="F409" s="1">
        <v>0</v>
      </c>
      <c r="G409" s="2">
        <f t="shared" si="8"/>
        <v>352825.26647999999</v>
      </c>
      <c r="H409" s="2">
        <f t="shared" si="9"/>
        <v>0.64999999979045242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65300.609999999986</v>
      </c>
      <c r="D411" s="1">
        <f>'PR-RAS'!E416</f>
        <v>505390.58</v>
      </c>
      <c r="E411" s="1">
        <v>0</v>
      </c>
      <c r="F411" s="1">
        <v>0</v>
      </c>
      <c r="G411" s="2">
        <f t="shared" si="8"/>
        <v>441193.5257</v>
      </c>
      <c r="H411" s="2">
        <f t="shared" si="9"/>
        <v>0.80999999999767169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59563.43</v>
      </c>
      <c r="D413" s="1">
        <f>'PR-RAS'!E418</f>
        <v>12425.98</v>
      </c>
      <c r="E413" s="1">
        <v>0</v>
      </c>
      <c r="F413" s="1">
        <v>0</v>
      </c>
      <c r="G413" s="2">
        <f t="shared" si="8"/>
        <v>34779.140679999997</v>
      </c>
      <c r="H413" s="2">
        <f t="shared" si="9"/>
        <v>0.4500000000007276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3829.72</v>
      </c>
      <c r="D414" s="1">
        <f>'PR-RAS'!E420</f>
        <v>210140.13</v>
      </c>
      <c r="E414" s="1">
        <v>0</v>
      </c>
      <c r="F414" s="1">
        <v>0</v>
      </c>
      <c r="G414" s="2">
        <f t="shared" si="8"/>
        <v>175157.42173999999</v>
      </c>
      <c r="H414" s="2">
        <f t="shared" si="9"/>
        <v>0.4100000000048567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3829.72</v>
      </c>
      <c r="D415" s="1">
        <f>'PR-RAS'!E421</f>
        <v>2219.88</v>
      </c>
      <c r="E415" s="1">
        <v>0</v>
      </c>
      <c r="F415" s="1">
        <v>0</v>
      </c>
      <c r="G415" s="2">
        <f t="shared" si="8"/>
        <v>3423.5647199999999</v>
      </c>
      <c r="H415" s="2">
        <f t="shared" si="9"/>
        <v>0.40000000000009095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3829.72</v>
      </c>
      <c r="D421" s="1">
        <f>'PR-RAS'!E427</f>
        <v>2219.88</v>
      </c>
      <c r="E421" s="1">
        <v>0</v>
      </c>
      <c r="F421" s="1">
        <v>0</v>
      </c>
      <c r="G421" s="2">
        <f t="shared" si="8"/>
        <v>3473.1815999999999</v>
      </c>
      <c r="H421" s="2">
        <f t="shared" si="9"/>
        <v>0.40000000000009095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3829.72</v>
      </c>
      <c r="D422" s="1">
        <f>'PR-RAS'!E428</f>
        <v>2219.88</v>
      </c>
      <c r="E422" s="1">
        <v>0</v>
      </c>
      <c r="F422" s="1">
        <v>0</v>
      </c>
      <c r="G422" s="2">
        <f t="shared" si="8"/>
        <v>3481.4510799999998</v>
      </c>
      <c r="H422" s="2">
        <f t="shared" si="9"/>
        <v>0.40000000000009095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207920.25</v>
      </c>
      <c r="E478" s="1">
        <v>0</v>
      </c>
      <c r="F478" s="1">
        <v>0</v>
      </c>
      <c r="G478" s="2">
        <f t="shared" si="8"/>
        <v>198355.9185</v>
      </c>
      <c r="H478" s="2">
        <f t="shared" si="9"/>
        <v>0.25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207920.25</v>
      </c>
      <c r="E484" s="1">
        <v>0</v>
      </c>
      <c r="F484" s="1">
        <v>0</v>
      </c>
      <c r="G484" s="2">
        <f t="shared" si="8"/>
        <v>200850.9615</v>
      </c>
      <c r="H484" s="2">
        <f t="shared" si="9"/>
        <v>0.25</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207920.25</v>
      </c>
      <c r="E485" s="1">
        <v>0</v>
      </c>
      <c r="F485" s="1">
        <v>0</v>
      </c>
      <c r="G485" s="2">
        <f t="shared" si="8"/>
        <v>201266.802</v>
      </c>
      <c r="H485" s="2">
        <f t="shared" si="9"/>
        <v>0.25</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511879.02999999997</v>
      </c>
      <c r="D522" s="1">
        <f>'PR-RAS'!E528</f>
        <v>34560.46</v>
      </c>
      <c r="E522" s="1">
        <v>0</v>
      </c>
      <c r="F522" s="1">
        <v>0</v>
      </c>
      <c r="G522" s="2">
        <f t="shared" ref="G522:G809" si="10">(B522/1000)*(C522*1+D522*2)</f>
        <v>302700.97395000001</v>
      </c>
      <c r="H522" s="2">
        <f t="shared" ref="H522:H809" si="11">ABS(C522-ROUND(C522,0))+ABS(D522-ROUND(D522,0))</f>
        <v>0.4899999999688589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511879.02999999997</v>
      </c>
      <c r="D587" s="1">
        <f>'PR-RAS'!E593</f>
        <v>34560.46</v>
      </c>
      <c r="E587" s="1">
        <v>0</v>
      </c>
      <c r="F587" s="1">
        <v>0</v>
      </c>
      <c r="G587" s="2">
        <f t="shared" si="10"/>
        <v>340465.97069999995</v>
      </c>
      <c r="H587" s="2">
        <f t="shared" si="11"/>
        <v>0.4899999999688589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477802.11</v>
      </c>
      <c r="D593" s="1">
        <f>'PR-RAS'!E599</f>
        <v>0</v>
      </c>
      <c r="E593" s="1">
        <v>0</v>
      </c>
      <c r="F593" s="1">
        <v>0</v>
      </c>
      <c r="G593" s="2">
        <f t="shared" si="10"/>
        <v>282858.84911999997</v>
      </c>
      <c r="H593" s="2">
        <f t="shared" si="11"/>
        <v>0.10999999998603016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477802.11</v>
      </c>
      <c r="D594" s="1">
        <f>'PR-RAS'!E600</f>
        <v>0</v>
      </c>
      <c r="E594" s="1">
        <v>0</v>
      </c>
      <c r="F594" s="1">
        <v>0</v>
      </c>
      <c r="G594" s="2">
        <f t="shared" si="10"/>
        <v>283336.65122999996</v>
      </c>
      <c r="H594" s="2">
        <f t="shared" si="11"/>
        <v>0.10999999998603016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34076.92</v>
      </c>
      <c r="D611" s="1">
        <f>'PR-RAS'!E617</f>
        <v>34560.46</v>
      </c>
      <c r="E611" s="1">
        <v>0</v>
      </c>
      <c r="F611" s="1">
        <v>0</v>
      </c>
      <c r="G611" s="2">
        <f t="shared" si="10"/>
        <v>62950.682399999998</v>
      </c>
      <c r="H611" s="2">
        <f t="shared" si="11"/>
        <v>0.54000000000087311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34076.92</v>
      </c>
      <c r="D612" s="1">
        <f>'PR-RAS'!E618</f>
        <v>34560.46</v>
      </c>
      <c r="E612" s="1">
        <v>0</v>
      </c>
      <c r="F612" s="1">
        <v>0</v>
      </c>
      <c r="G612" s="2">
        <f t="shared" si="10"/>
        <v>63053.880239999999</v>
      </c>
      <c r="H612" s="2">
        <f t="shared" si="11"/>
        <v>0.54000000000087311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175579.67</v>
      </c>
      <c r="E629" s="1">
        <v>0</v>
      </c>
      <c r="F629" s="1">
        <v>0</v>
      </c>
      <c r="G629" s="2">
        <f t="shared" si="10"/>
        <v>220528.06552</v>
      </c>
      <c r="H629" s="2">
        <f t="shared" si="11"/>
        <v>0.32999999998719431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508049.31</v>
      </c>
      <c r="D630" s="1">
        <f>'PR-RAS'!E636</f>
        <v>0</v>
      </c>
      <c r="E630" s="1">
        <v>0</v>
      </c>
      <c r="F630" s="1">
        <v>0</v>
      </c>
      <c r="G630" s="2">
        <f t="shared" si="10"/>
        <v>319563.01598999999</v>
      </c>
      <c r="H630" s="2">
        <f t="shared" si="11"/>
        <v>0.30999999999767169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37840.800000000003</v>
      </c>
      <c r="D631" s="1">
        <f>'PR-RAS'!E637</f>
        <v>0</v>
      </c>
      <c r="E631" s="1">
        <v>0</v>
      </c>
      <c r="F631" s="1">
        <v>0</v>
      </c>
      <c r="G631" s="2">
        <f t="shared" si="10"/>
        <v>23839.704000000002</v>
      </c>
      <c r="H631" s="2">
        <f t="shared" si="11"/>
        <v>0.19999999999708962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471989.22</v>
      </c>
      <c r="E632" s="1">
        <v>0</v>
      </c>
      <c r="F632" s="1">
        <v>0</v>
      </c>
      <c r="G632" s="2">
        <f t="shared" si="10"/>
        <v>595650.39564</v>
      </c>
      <c r="H632" s="2">
        <f t="shared" si="11"/>
        <v>0.21999999997206032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1142003.5699999998</v>
      </c>
      <c r="D633" s="1">
        <f>'PR-RAS'!E639</f>
        <v>1137923.8</v>
      </c>
      <c r="E633" s="1">
        <v>0</v>
      </c>
      <c r="F633" s="1">
        <v>0</v>
      </c>
      <c r="G633" s="2">
        <f t="shared" si="10"/>
        <v>2160081.9394399999</v>
      </c>
      <c r="H633" s="2">
        <f t="shared" si="11"/>
        <v>0.63000000012107193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879482.51</v>
      </c>
      <c r="D634" s="1">
        <f>'PR-RAS'!E640</f>
        <v>915245.40999999992</v>
      </c>
      <c r="E634" s="1">
        <v>0</v>
      </c>
      <c r="F634" s="1">
        <v>0</v>
      </c>
      <c r="G634" s="2">
        <f t="shared" si="10"/>
        <v>1715413.1178900001</v>
      </c>
      <c r="H634" s="2">
        <f t="shared" si="11"/>
        <v>0.89999999990686774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262521.05999999982</v>
      </c>
      <c r="D635" s="1">
        <f>'PR-RAS'!E641</f>
        <v>222678.39000000013</v>
      </c>
      <c r="E635" s="1">
        <v>0</v>
      </c>
      <c r="F635" s="1">
        <v>0</v>
      </c>
      <c r="G635" s="2">
        <f t="shared" si="10"/>
        <v>448794.55056000006</v>
      </c>
      <c r="H635" s="2">
        <f t="shared" si="11"/>
        <v>0.44999999995343387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103141.40999999999</v>
      </c>
      <c r="D637" s="1">
        <f>'PR-RAS'!E643</f>
        <v>33401.360000000044</v>
      </c>
      <c r="E637" s="1">
        <v>0</v>
      </c>
      <c r="F637" s="1">
        <v>0</v>
      </c>
      <c r="G637" s="2">
        <f t="shared" si="10"/>
        <v>108084.46668000004</v>
      </c>
      <c r="H637" s="2">
        <f t="shared" si="11"/>
        <v>0.77000000003317837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365662.4699999998</v>
      </c>
      <c r="D639" s="1">
        <f>'PR-RAS'!E645</f>
        <v>256079.75000000017</v>
      </c>
      <c r="E639" s="1">
        <v>0</v>
      </c>
      <c r="F639" s="1">
        <v>0</v>
      </c>
      <c r="G639" s="2">
        <f t="shared" si="10"/>
        <v>560050.41686000011</v>
      </c>
      <c r="H639" s="2">
        <f t="shared" si="11"/>
        <v>0.71999999962281436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173989.72</v>
      </c>
      <c r="D642" s="1">
        <f>'PR-RAS'!E649</f>
        <v>147967.70000000001</v>
      </c>
      <c r="E642" s="1">
        <v>0</v>
      </c>
      <c r="F642" s="1">
        <v>0</v>
      </c>
      <c r="G642" s="2">
        <f t="shared" si="10"/>
        <v>301222.00192000001</v>
      </c>
      <c r="H642" s="2">
        <f t="shared" si="11"/>
        <v>0.57999999998719431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1201628.6000000001</v>
      </c>
      <c r="D643" s="1">
        <f>'PR-RAS'!E650</f>
        <v>1123231.75</v>
      </c>
      <c r="E643" s="1">
        <v>0</v>
      </c>
      <c r="F643" s="1">
        <v>0</v>
      </c>
      <c r="G643" s="2">
        <f t="shared" si="10"/>
        <v>2213675.1282000002</v>
      </c>
      <c r="H643" s="2">
        <f t="shared" si="11"/>
        <v>0.64999999990686774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979575.71</v>
      </c>
      <c r="D644" s="1">
        <f>'PR-RAS'!E651</f>
        <v>906542.19</v>
      </c>
      <c r="E644" s="1">
        <v>0</v>
      </c>
      <c r="F644" s="1">
        <v>0</v>
      </c>
      <c r="G644" s="2">
        <f t="shared" si="10"/>
        <v>1795680.43787</v>
      </c>
      <c r="H644" s="2">
        <f t="shared" si="11"/>
        <v>0.47999999998137355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396042.6100000001</v>
      </c>
      <c r="D645" s="1">
        <f>'PR-RAS'!E652</f>
        <v>364657.26</v>
      </c>
      <c r="E645" s="1">
        <v>0</v>
      </c>
      <c r="F645" s="1">
        <v>0</v>
      </c>
      <c r="G645" s="2">
        <f t="shared" si="10"/>
        <v>724729.99172000005</v>
      </c>
      <c r="H645" s="2">
        <f t="shared" si="11"/>
        <v>0.64999999990686774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12</v>
      </c>
      <c r="E646" s="1">
        <v>0</v>
      </c>
      <c r="F646" s="1">
        <v>0</v>
      </c>
      <c r="G646" s="2">
        <f t="shared" si="10"/>
        <v>18.060000000000002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12</v>
      </c>
      <c r="E648" s="1">
        <v>0</v>
      </c>
      <c r="F648" s="1">
        <v>0</v>
      </c>
      <c r="G648" s="2">
        <f t="shared" si="10"/>
        <v>18.116</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220424.2</v>
      </c>
      <c r="D654" s="1">
        <f>'PR-RAS'!E661</f>
        <v>214122.41</v>
      </c>
      <c r="E654" s="1">
        <v>0</v>
      </c>
      <c r="F654" s="1">
        <v>0</v>
      </c>
      <c r="G654" s="2">
        <f t="shared" si="10"/>
        <v>423580.87006000004</v>
      </c>
      <c r="H654" s="2">
        <f t="shared" si="11"/>
        <v>0.61000000001513399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67119.73</v>
      </c>
      <c r="D687" s="1">
        <f>'PR-RAS'!E694</f>
        <v>128667.34</v>
      </c>
      <c r="E687" s="1">
        <v>0</v>
      </c>
      <c r="F687" s="1">
        <v>0</v>
      </c>
      <c r="G687" s="2">
        <f t="shared" si="10"/>
        <v>222575.72526000001</v>
      </c>
      <c r="H687" s="2">
        <f t="shared" si="11"/>
        <v>0.61000000000058208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535717.46</v>
      </c>
      <c r="D691" s="1">
        <f>'PR-RAS'!E698</f>
        <v>359158.58</v>
      </c>
      <c r="E691" s="1">
        <v>0</v>
      </c>
      <c r="F691" s="1">
        <v>0</v>
      </c>
      <c r="G691" s="2">
        <f t="shared" si="10"/>
        <v>865283.88780000003</v>
      </c>
      <c r="H691" s="2">
        <f t="shared" si="11"/>
        <v>0.87999999994644895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332.77</v>
      </c>
      <c r="D711" s="1">
        <f>'PR-RAS'!E718</f>
        <v>423.68</v>
      </c>
      <c r="E711" s="1">
        <v>0</v>
      </c>
      <c r="F711" s="1">
        <v>0</v>
      </c>
      <c r="G711" s="2">
        <f t="shared" si="10"/>
        <v>837.89230000000009</v>
      </c>
      <c r="H711" s="2">
        <f t="shared" si="11"/>
        <v>0.55000000000001137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784.91</v>
      </c>
      <c r="D714" s="1">
        <f>'PR-RAS'!E721</f>
        <v>0</v>
      </c>
      <c r="E714" s="1">
        <v>0</v>
      </c>
      <c r="F714" s="1">
        <v>0</v>
      </c>
      <c r="G714" s="2">
        <f t="shared" si="10"/>
        <v>559.64082999999994</v>
      </c>
      <c r="H714" s="2">
        <f t="shared" si="11"/>
        <v>9.0000000000031832E-2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1829.19</v>
      </c>
      <c r="D715" s="1">
        <f>'PR-RAS'!E722</f>
        <v>0</v>
      </c>
      <c r="E715" s="1">
        <v>0</v>
      </c>
      <c r="F715" s="1">
        <v>0</v>
      </c>
      <c r="G715" s="2">
        <f t="shared" si="10"/>
        <v>1306.0416600000001</v>
      </c>
      <c r="H715" s="2">
        <f t="shared" si="11"/>
        <v>0.19000000000005457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1876.43</v>
      </c>
      <c r="D718" s="1">
        <f>'PR-RAS'!E725</f>
        <v>981.74</v>
      </c>
      <c r="E718" s="1">
        <v>0</v>
      </c>
      <c r="F718" s="1">
        <v>0</v>
      </c>
      <c r="G718" s="2">
        <f t="shared" si="10"/>
        <v>2753.2154699999996</v>
      </c>
      <c r="H718" s="2">
        <f t="shared" si="11"/>
        <v>0.69000000000005457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476.49</v>
      </c>
      <c r="D735" s="1">
        <f>'PR-RAS'!E742</f>
        <v>118.15</v>
      </c>
      <c r="E735" s="1">
        <v>0</v>
      </c>
      <c r="F735" s="1">
        <v>0</v>
      </c>
      <c r="G735" s="2">
        <f t="shared" si="10"/>
        <v>523.18786</v>
      </c>
      <c r="H735" s="2">
        <f t="shared" si="11"/>
        <v>0.64000000000001478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1722.53</v>
      </c>
      <c r="D757" s="1">
        <f>'PR-RAS'!E764</f>
        <v>1732.91</v>
      </c>
      <c r="E757" s="1">
        <v>0</v>
      </c>
      <c r="F757" s="1">
        <v>0</v>
      </c>
      <c r="G757" s="2">
        <f t="shared" si="10"/>
        <v>3922.3926000000001</v>
      </c>
      <c r="H757" s="2">
        <f t="shared" si="11"/>
        <v>0.55999999999994543</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6689.23</v>
      </c>
      <c r="D812" s="1">
        <f>'PR-RAS'!E819</f>
        <v>4937.05</v>
      </c>
      <c r="E812" s="1">
        <v>0</v>
      </c>
      <c r="F812" s="1">
        <v>0</v>
      </c>
      <c r="G812" s="2">
        <f t="shared" si="18"/>
        <v>13432.860630000003</v>
      </c>
      <c r="H812" s="2">
        <f t="shared" si="19"/>
        <v>0.27999999999974534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2389.0100000000002</v>
      </c>
      <c r="D814" s="1">
        <f>'PR-RAS'!E821</f>
        <v>3583.53</v>
      </c>
      <c r="E814" s="1">
        <v>0</v>
      </c>
      <c r="F814" s="1">
        <v>0</v>
      </c>
      <c r="G814" s="2">
        <f t="shared" si="18"/>
        <v>7769.0849099999996</v>
      </c>
      <c r="H814" s="2">
        <f t="shared" si="19"/>
        <v>0.48000000000001819</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3775.17</v>
      </c>
      <c r="D816" s="1">
        <f>'PR-RAS'!E823</f>
        <v>1546.32</v>
      </c>
      <c r="E816" s="1">
        <v>0</v>
      </c>
      <c r="F816" s="1">
        <v>0</v>
      </c>
      <c r="G816" s="2">
        <f t="shared" si="18"/>
        <v>5597.2651499999993</v>
      </c>
      <c r="H816" s="2">
        <f t="shared" si="19"/>
        <v>0.49000000000000909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428.61</v>
      </c>
      <c r="D821" s="1">
        <f>'PR-RAS'!E828</f>
        <v>680.01</v>
      </c>
      <c r="E821" s="1">
        <v>0</v>
      </c>
      <c r="F821" s="1">
        <v>0</v>
      </c>
      <c r="G821" s="2">
        <f t="shared" si="18"/>
        <v>1466.6766</v>
      </c>
      <c r="H821" s="2">
        <f t="shared" si="19"/>
        <v>0.39999999999997726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477802.11</v>
      </c>
      <c r="D939" s="1">
        <f>'PR-RAS'!E946</f>
        <v>0</v>
      </c>
      <c r="E939" s="1">
        <v>0</v>
      </c>
      <c r="F939" s="1">
        <v>0</v>
      </c>
      <c r="G939" s="2">
        <f t="shared" si="18"/>
        <v>448178.37917999999</v>
      </c>
      <c r="H939" s="2">
        <f t="shared" si="19"/>
        <v>0.10999999998603016</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34076.92</v>
      </c>
      <c r="D961" s="1">
        <f>'PR-RAS'!E968</f>
        <v>34560.46</v>
      </c>
      <c r="E961" s="1">
        <v>0</v>
      </c>
      <c r="F961" s="1">
        <v>0</v>
      </c>
      <c r="G961" s="2">
        <f t="shared" si="18"/>
        <v>99069.926399999997</v>
      </c>
      <c r="H961" s="2">
        <f t="shared" si="19"/>
        <v>0.54000000000087311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149126.79999999999</v>
      </c>
      <c r="D1480" s="6"/>
      <c r="E1480" s="6">
        <v>0</v>
      </c>
      <c r="F1480" s="6">
        <v>0</v>
      </c>
      <c r="G1480" s="7">
        <f t="shared" ref="G1480:G1580" si="34">B1480/1000*C1480</f>
        <v>149.1268</v>
      </c>
      <c r="H1480" s="7">
        <f t="shared" ref="H1480:H1580" si="35">ABS(C1480-ROUND(C1480,0))</f>
        <v>0.20000000001164153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974341.03</v>
      </c>
      <c r="D1481" s="1">
        <v>0</v>
      </c>
      <c r="E1481" s="1">
        <v>0</v>
      </c>
      <c r="F1481" s="1">
        <v>0</v>
      </c>
      <c r="G1481" s="2">
        <f t="shared" si="34"/>
        <v>1948.6820600000001</v>
      </c>
      <c r="H1481" s="2">
        <f t="shared" si="35"/>
        <v>3.0000000027939677E-2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303077.8</v>
      </c>
      <c r="D1483" s="1">
        <v>0</v>
      </c>
      <c r="E1483" s="1">
        <v>0</v>
      </c>
      <c r="F1483" s="1">
        <v>0</v>
      </c>
      <c r="G1483" s="2">
        <f t="shared" si="34"/>
        <v>1212.3111999999999</v>
      </c>
      <c r="H1483" s="2">
        <f t="shared" si="35"/>
        <v>0.20000000001164153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84080.37</v>
      </c>
      <c r="D1484" s="1">
        <v>0</v>
      </c>
      <c r="E1484" s="1">
        <v>0</v>
      </c>
      <c r="F1484" s="1">
        <v>0</v>
      </c>
      <c r="G1484" s="2">
        <f t="shared" si="34"/>
        <v>420.40184999999997</v>
      </c>
      <c r="H1484" s="2">
        <f t="shared" si="35"/>
        <v>0.36999999999534339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189852.73</v>
      </c>
      <c r="D1485" s="1">
        <v>0</v>
      </c>
      <c r="E1485" s="1">
        <v>0</v>
      </c>
      <c r="F1485" s="1">
        <v>0</v>
      </c>
      <c r="G1485" s="2">
        <f t="shared" si="34"/>
        <v>1139.1163800000002</v>
      </c>
      <c r="H1485" s="2">
        <f t="shared" si="35"/>
        <v>0.26999999998952262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699.86</v>
      </c>
      <c r="D1486" s="1">
        <v>0</v>
      </c>
      <c r="E1486" s="1">
        <v>0</v>
      </c>
      <c r="F1486" s="1">
        <v>0</v>
      </c>
      <c r="G1486" s="2">
        <f t="shared" si="34"/>
        <v>4.8990200000000002</v>
      </c>
      <c r="H1486" s="2">
        <f t="shared" si="35"/>
        <v>0.13999999999998636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11383.96</v>
      </c>
      <c r="D1489" s="1">
        <v>0</v>
      </c>
      <c r="E1489" s="1">
        <v>0</v>
      </c>
      <c r="F1489" s="1">
        <v>0</v>
      </c>
      <c r="G1489" s="2">
        <f t="shared" si="34"/>
        <v>113.83959999999999</v>
      </c>
      <c r="H1489" s="2">
        <f t="shared" si="35"/>
        <v>4.0000000000873115E-2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17060.88</v>
      </c>
      <c r="D1491" s="1">
        <v>0</v>
      </c>
      <c r="E1491" s="1">
        <v>0</v>
      </c>
      <c r="F1491" s="1">
        <v>0</v>
      </c>
      <c r="G1491" s="2">
        <f t="shared" si="34"/>
        <v>204.73056000000003</v>
      </c>
      <c r="H1491" s="2">
        <f t="shared" si="35"/>
        <v>0.11999999999898137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463342.98</v>
      </c>
      <c r="D1492" s="1">
        <v>0</v>
      </c>
      <c r="E1492" s="1">
        <v>0</v>
      </c>
      <c r="F1492" s="1">
        <v>0</v>
      </c>
      <c r="G1492" s="2">
        <f t="shared" si="34"/>
        <v>6023.4587399999991</v>
      </c>
      <c r="H1492" s="2">
        <f t="shared" si="35"/>
        <v>2.0000000018626451E-2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207920.25</v>
      </c>
      <c r="D1493" s="1">
        <v>0</v>
      </c>
      <c r="E1493" s="1">
        <v>0</v>
      </c>
      <c r="F1493" s="1">
        <v>0</v>
      </c>
      <c r="G1493" s="2">
        <f t="shared" si="34"/>
        <v>2910.8834999999999</v>
      </c>
      <c r="H1493" s="2">
        <f t="shared" si="35"/>
        <v>0.25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207920.25</v>
      </c>
      <c r="D1497" s="1">
        <v>0</v>
      </c>
      <c r="E1497" s="1">
        <v>0</v>
      </c>
      <c r="F1497" s="1">
        <v>0</v>
      </c>
      <c r="G1497" s="2">
        <f t="shared" si="34"/>
        <v>3742.5644999999995</v>
      </c>
      <c r="H1497" s="2">
        <f t="shared" si="35"/>
        <v>0.25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806970.07</v>
      </c>
      <c r="D1499" s="1">
        <v>0</v>
      </c>
      <c r="E1499" s="1">
        <v>0</v>
      </c>
      <c r="F1499" s="1">
        <v>0</v>
      </c>
      <c r="G1499" s="2">
        <f t="shared" si="34"/>
        <v>16139.401399999999</v>
      </c>
      <c r="H1499" s="2">
        <f t="shared" si="35"/>
        <v>6.9999999948777258E-2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302820.09999999998</v>
      </c>
      <c r="D1501" s="1">
        <v>0</v>
      </c>
      <c r="E1501" s="1">
        <v>0</v>
      </c>
      <c r="F1501" s="1">
        <v>0</v>
      </c>
      <c r="G1501" s="2">
        <f t="shared" si="34"/>
        <v>6662.042199999999</v>
      </c>
      <c r="H1501" s="2">
        <f t="shared" si="35"/>
        <v>9.9999999976716936E-2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75235.48</v>
      </c>
      <c r="D1502" s="1">
        <v>0</v>
      </c>
      <c r="E1502" s="1">
        <v>0</v>
      </c>
      <c r="F1502" s="1">
        <v>0</v>
      </c>
      <c r="G1502" s="2">
        <f t="shared" si="34"/>
        <v>1730.4160399999998</v>
      </c>
      <c r="H1502" s="2">
        <f t="shared" si="35"/>
        <v>0.47999999999592546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198258.26</v>
      </c>
      <c r="D1503" s="1">
        <v>0</v>
      </c>
      <c r="E1503" s="1">
        <v>0</v>
      </c>
      <c r="F1503" s="1">
        <v>0</v>
      </c>
      <c r="G1503" s="2">
        <f t="shared" si="34"/>
        <v>4758.1982400000006</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723.06</v>
      </c>
      <c r="D1504" s="1">
        <v>0</v>
      </c>
      <c r="E1504" s="1">
        <v>0</v>
      </c>
      <c r="F1504" s="1">
        <v>0</v>
      </c>
      <c r="G1504" s="2">
        <f t="shared" si="34"/>
        <v>18.076499999999999</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20558.740000000002</v>
      </c>
      <c r="D1507" s="1">
        <v>0</v>
      </c>
      <c r="E1507" s="1">
        <v>0</v>
      </c>
      <c r="F1507" s="1">
        <v>0</v>
      </c>
      <c r="G1507" s="2">
        <f t="shared" si="34"/>
        <v>575.64472000000001</v>
      </c>
      <c r="H1507" s="2">
        <f t="shared" si="35"/>
        <v>0.25999999999839929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8044.56</v>
      </c>
      <c r="D1509" s="1">
        <v>0</v>
      </c>
      <c r="E1509" s="1">
        <v>0</v>
      </c>
      <c r="F1509" s="1">
        <v>0</v>
      </c>
      <c r="G1509" s="2">
        <f t="shared" si="34"/>
        <v>241.33680000000001</v>
      </c>
      <c r="H1509" s="2">
        <f t="shared" si="35"/>
        <v>0.43999999999959982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469589.51</v>
      </c>
      <c r="D1510" s="1">
        <v>0</v>
      </c>
      <c r="E1510" s="1">
        <v>0</v>
      </c>
      <c r="F1510" s="1">
        <v>0</v>
      </c>
      <c r="G1510" s="2">
        <f t="shared" si="34"/>
        <v>14557.274810000001</v>
      </c>
      <c r="H1510" s="2">
        <f t="shared" si="35"/>
        <v>0.48999999999068677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34560.46</v>
      </c>
      <c r="D1511" s="1">
        <v>0</v>
      </c>
      <c r="E1511" s="1">
        <v>0</v>
      </c>
      <c r="F1511" s="1">
        <v>0</v>
      </c>
      <c r="G1511" s="2">
        <f t="shared" si="34"/>
        <v>1105.93472</v>
      </c>
      <c r="H1511" s="2">
        <f t="shared" si="35"/>
        <v>0.45999999999912689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34560.46</v>
      </c>
      <c r="D1515" s="1">
        <v>0</v>
      </c>
      <c r="E1515" s="1">
        <v>0</v>
      </c>
      <c r="F1515" s="1">
        <v>0</v>
      </c>
      <c r="G1515" s="2">
        <f t="shared" si="34"/>
        <v>1244.1765599999999</v>
      </c>
      <c r="H1515" s="2">
        <f t="shared" si="35"/>
        <v>0.45999999999912689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316497.76000000013</v>
      </c>
      <c r="D1517" s="1">
        <v>0</v>
      </c>
      <c r="E1517" s="1">
        <v>0</v>
      </c>
      <c r="F1517" s="1">
        <v>0</v>
      </c>
      <c r="G1517" s="2">
        <f t="shared" si="34"/>
        <v>12026.914880000004</v>
      </c>
      <c r="H1517" s="2">
        <f t="shared" si="35"/>
        <v>0.23999999987427145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26895.65</v>
      </c>
      <c r="D1518" s="1">
        <v>0</v>
      </c>
      <c r="E1518" s="1">
        <v>0</v>
      </c>
      <c r="F1518" s="1">
        <v>0</v>
      </c>
      <c r="G1518" s="2">
        <f t="shared" si="34"/>
        <v>1048.9303500000001</v>
      </c>
      <c r="H1518" s="2">
        <f t="shared" si="35"/>
        <v>0.34999999999854481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9111.0299999999988</v>
      </c>
      <c r="D1524" s="1">
        <v>0</v>
      </c>
      <c r="E1524" s="1">
        <v>0</v>
      </c>
      <c r="F1524" s="1">
        <v>0</v>
      </c>
      <c r="G1524" s="2">
        <f t="shared" si="34"/>
        <v>409.99634999999995</v>
      </c>
      <c r="H1524" s="2">
        <f t="shared" si="35"/>
        <v>2.9999999998835847E-2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94.71</v>
      </c>
      <c r="D1530" s="1">
        <v>0</v>
      </c>
      <c r="E1530" s="1">
        <v>0</v>
      </c>
      <c r="F1530" s="1">
        <v>0</v>
      </c>
      <c r="G1530" s="2">
        <f t="shared" si="34"/>
        <v>4.8302099999999992</v>
      </c>
      <c r="H1530" s="2">
        <f t="shared" si="35"/>
        <v>0.29000000000000625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1.8</v>
      </c>
      <c r="D1531" s="1">
        <v>0</v>
      </c>
      <c r="E1531" s="1">
        <v>0</v>
      </c>
      <c r="F1531" s="1">
        <v>0</v>
      </c>
      <c r="G1531" s="2">
        <f t="shared" si="34"/>
        <v>9.3600000000000003E-2</v>
      </c>
      <c r="H1531" s="2">
        <f t="shared" si="35"/>
        <v>0.19999999999999996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92.91</v>
      </c>
      <c r="D1532" s="1">
        <v>0</v>
      </c>
      <c r="E1532" s="1">
        <v>0</v>
      </c>
      <c r="F1532" s="1">
        <v>0</v>
      </c>
      <c r="G1532" s="2">
        <f t="shared" si="34"/>
        <v>4.9242299999999997</v>
      </c>
      <c r="H1532" s="2">
        <f t="shared" si="35"/>
        <v>9.0000000000003411E-2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9016.32</v>
      </c>
      <c r="D1560" s="1">
        <v>0</v>
      </c>
      <c r="E1560" s="1">
        <v>0</v>
      </c>
      <c r="F1560" s="1">
        <v>0</v>
      </c>
      <c r="G1560" s="2">
        <f t="shared" si="34"/>
        <v>730.32191999999998</v>
      </c>
      <c r="H1560" s="2">
        <f t="shared" si="35"/>
        <v>0.31999999999970896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9016.32</v>
      </c>
      <c r="D1561" s="1">
        <v>0</v>
      </c>
      <c r="E1561" s="1">
        <v>0</v>
      </c>
      <c r="F1561" s="1">
        <v>0</v>
      </c>
      <c r="G1561" s="2">
        <f t="shared" si="34"/>
        <v>739.33824000000004</v>
      </c>
      <c r="H1561" s="2">
        <f t="shared" si="35"/>
        <v>0.31999999999970896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17784.620000000003</v>
      </c>
      <c r="D1565" s="1">
        <v>0</v>
      </c>
      <c r="E1565" s="1">
        <v>0</v>
      </c>
      <c r="F1565" s="1">
        <v>0</v>
      </c>
      <c r="G1565" s="2">
        <f t="shared" si="34"/>
        <v>1529.4773200000002</v>
      </c>
      <c r="H1565" s="2">
        <f t="shared" si="35"/>
        <v>0.37999999999738066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13710.03</v>
      </c>
      <c r="D1566" s="1">
        <v>0</v>
      </c>
      <c r="E1566" s="1">
        <v>0</v>
      </c>
      <c r="F1566" s="1">
        <v>0</v>
      </c>
      <c r="G1566" s="2">
        <f t="shared" si="34"/>
        <v>1192.77261</v>
      </c>
      <c r="H1566" s="2">
        <f t="shared" si="35"/>
        <v>3.0000000000654836E-2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4074.59</v>
      </c>
      <c r="D1569" s="1">
        <v>0</v>
      </c>
      <c r="E1569" s="1">
        <v>0</v>
      </c>
      <c r="F1569" s="1">
        <v>0</v>
      </c>
      <c r="G1569" s="2">
        <f t="shared" si="34"/>
        <v>366.7131</v>
      </c>
      <c r="H1569" s="2">
        <f t="shared" si="35"/>
        <v>0.40999999999985448</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289602.11</v>
      </c>
      <c r="D1576" s="1">
        <v>0</v>
      </c>
      <c r="E1576" s="1">
        <v>0</v>
      </c>
      <c r="F1576" s="1">
        <v>0</v>
      </c>
      <c r="G1576" s="2">
        <f t="shared" si="34"/>
        <v>28091.40467</v>
      </c>
      <c r="H1576" s="2">
        <f t="shared" si="35"/>
        <v>0.10999999998603016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19346.71</v>
      </c>
      <c r="D1578" s="1">
        <v>0</v>
      </c>
      <c r="E1578" s="1">
        <v>0</v>
      </c>
      <c r="F1578" s="1">
        <v>0</v>
      </c>
      <c r="G1578" s="2">
        <f t="shared" si="34"/>
        <v>1915.32429</v>
      </c>
      <c r="H1578" s="2">
        <f t="shared" si="35"/>
        <v>0.29000000000087311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62335.15</v>
      </c>
      <c r="D1579" s="1">
        <v>0</v>
      </c>
      <c r="E1579" s="1">
        <v>0</v>
      </c>
      <c r="F1579" s="1">
        <v>0</v>
      </c>
      <c r="G1579" s="2">
        <f t="shared" si="34"/>
        <v>6233.5150000000003</v>
      </c>
      <c r="H1579" s="2">
        <f t="shared" si="35"/>
        <v>0.15000000000145519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207920.25</v>
      </c>
      <c r="D1580" s="13">
        <v>0</v>
      </c>
      <c r="E1580" s="13">
        <v>0</v>
      </c>
      <c r="F1580" s="13">
        <v>0</v>
      </c>
      <c r="G1580" s="14">
        <f t="shared" si="34"/>
        <v>20999.945250000001</v>
      </c>
      <c r="H1580" s="14">
        <f t="shared" si="35"/>
        <v>0.25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36887</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1138173.8499999999</v>
      </c>
      <c r="I16" s="170">
        <f>'PR-RAS'!E6</f>
        <v>927783.67</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323729.58</v>
      </c>
      <c r="I17" s="170">
        <f>'PR-RAS'!E151</f>
        <v>417341.97</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365662.4699999998</v>
      </c>
      <c r="I18" s="170">
        <f>'PR-RAS'!E645</f>
        <v>256079.75000000017</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149126.79999999999</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316497.76000000013</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26895.65</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289602.11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68" zoomScaleNormal="100" workbookViewId="0">
      <selection activeCell="E996" sqref="E9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1138173.8499999999</v>
      </c>
      <c r="E6" s="51">
        <f>E7+E44+E50+E82+E106+E124+E133+E139</f>
        <v>927783.67</v>
      </c>
      <c r="F6" s="52">
        <f t="shared" ref="F6:F131" si="0">IF(D6&lt;&gt;0,IF(E6/D6&gt;=100,"&gt;&gt;100",E6/D6*100),"-")</f>
        <v>81.515110367366134</v>
      </c>
    </row>
    <row r="7" spans="1:25" ht="12.75" customHeight="1" x14ac:dyDescent="0.2">
      <c r="A7" s="53">
        <v>61</v>
      </c>
      <c r="B7" s="294" t="s">
        <v>60</v>
      </c>
      <c r="C7" s="50" t="s">
        <v>61</v>
      </c>
      <c r="D7" s="51">
        <f t="shared" ref="D7:E7" si="1">D8+D17+D23+D29+D37+D40</f>
        <v>244035.64</v>
      </c>
      <c r="E7" s="51">
        <f t="shared" si="1"/>
        <v>198808.34</v>
      </c>
      <c r="F7" s="52">
        <f t="shared" si="0"/>
        <v>81.466928355218926</v>
      </c>
    </row>
    <row r="8" spans="1:25" ht="12.75" customHeight="1" x14ac:dyDescent="0.2">
      <c r="A8" s="53">
        <v>611</v>
      </c>
      <c r="B8" s="85" t="s">
        <v>62</v>
      </c>
      <c r="C8" s="50" t="s">
        <v>63</v>
      </c>
      <c r="D8" s="51">
        <f t="shared" ref="D8:E8" si="2">SUM(D9:D14)-D15-D16</f>
        <v>237094.92</v>
      </c>
      <c r="E8" s="51">
        <f t="shared" si="2"/>
        <v>190188.09</v>
      </c>
      <c r="F8" s="52">
        <f t="shared" si="0"/>
        <v>80.216012219915967</v>
      </c>
    </row>
    <row r="9" spans="1:25" ht="12.75" customHeight="1" x14ac:dyDescent="0.2">
      <c r="A9" s="53">
        <v>6111</v>
      </c>
      <c r="B9" s="85" t="s">
        <v>64</v>
      </c>
      <c r="C9" s="50" t="s">
        <v>65</v>
      </c>
      <c r="D9" s="242">
        <v>237094.92</v>
      </c>
      <c r="E9" s="242">
        <v>190188.09</v>
      </c>
      <c r="F9" s="52">
        <f t="shared" si="0"/>
        <v>80.216012219915967</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6940.72</v>
      </c>
      <c r="E23" s="51">
        <f t="shared" si="4"/>
        <v>8620.25</v>
      </c>
      <c r="F23" s="52">
        <f t="shared" si="0"/>
        <v>124.19820998397861</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6940.72</v>
      </c>
      <c r="E27" s="242">
        <v>8620.25</v>
      </c>
      <c r="F27" s="52">
        <f t="shared" si="0"/>
        <v>124.19820998397861</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823261.3899999999</v>
      </c>
      <c r="E50" s="51">
        <f>E51+E54+E59+E62+E65+E68+E71+E74+E77</f>
        <v>701948.33000000007</v>
      </c>
      <c r="F50" s="52">
        <f t="shared" si="0"/>
        <v>85.264332631948179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220424.2</v>
      </c>
      <c r="E59" s="51">
        <f t="shared" si="12"/>
        <v>214122.41</v>
      </c>
      <c r="F59" s="52">
        <f t="shared" si="0"/>
        <v>97.14106255120808</v>
      </c>
    </row>
    <row r="60" spans="1:6" ht="24" x14ac:dyDescent="0.2">
      <c r="A60" s="53">
        <v>6331</v>
      </c>
      <c r="B60" s="86" t="s">
        <v>166</v>
      </c>
      <c r="C60" s="50" t="s">
        <v>167</v>
      </c>
      <c r="D60" s="242">
        <v>220424.2</v>
      </c>
      <c r="E60" s="242">
        <v>214122.41</v>
      </c>
      <c r="F60" s="52">
        <f t="shared" si="0"/>
        <v>97.14106255120808</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602837.18999999994</v>
      </c>
      <c r="E74" s="51">
        <f t="shared" si="17"/>
        <v>487825.92000000004</v>
      </c>
      <c r="F74" s="52">
        <f t="shared" si="0"/>
        <v>80.921669746353913</v>
      </c>
    </row>
    <row r="75" spans="1:6" ht="12.75" customHeight="1" x14ac:dyDescent="0.2">
      <c r="A75" s="53" t="s">
        <v>196</v>
      </c>
      <c r="B75" s="85" t="s">
        <v>197</v>
      </c>
      <c r="C75" s="50" t="s">
        <v>196</v>
      </c>
      <c r="D75" s="242">
        <v>67119.73</v>
      </c>
      <c r="E75" s="242">
        <v>128667.34</v>
      </c>
      <c r="F75" s="52">
        <f t="shared" si="0"/>
        <v>191.6982383570375</v>
      </c>
    </row>
    <row r="76" spans="1:6" ht="12.75" customHeight="1" x14ac:dyDescent="0.2">
      <c r="A76" s="53" t="s">
        <v>198</v>
      </c>
      <c r="B76" s="85" t="s">
        <v>199</v>
      </c>
      <c r="C76" s="50" t="s">
        <v>198</v>
      </c>
      <c r="D76" s="242">
        <v>535717.46</v>
      </c>
      <c r="E76" s="242">
        <v>359158.58</v>
      </c>
      <c r="F76" s="52">
        <f t="shared" si="0"/>
        <v>67.042537683950059</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4882.09</v>
      </c>
      <c r="E82" s="51">
        <f t="shared" si="19"/>
        <v>2852.12</v>
      </c>
      <c r="F82" s="52">
        <f t="shared" si="0"/>
        <v>58.42006189971918</v>
      </c>
    </row>
    <row r="83" spans="1:6" ht="12.75" customHeight="1" x14ac:dyDescent="0.2">
      <c r="A83" s="53">
        <v>641</v>
      </c>
      <c r="B83" s="85" t="s">
        <v>212</v>
      </c>
      <c r="C83" s="50" t="s">
        <v>213</v>
      </c>
      <c r="D83" s="51">
        <f t="shared" ref="D83:E83" si="20">SUM(D84:D90)</f>
        <v>1.58</v>
      </c>
      <c r="E83" s="51">
        <f t="shared" si="20"/>
        <v>1.46</v>
      </c>
      <c r="F83" s="52">
        <f t="shared" si="0"/>
        <v>92.405063291139228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1.58</v>
      </c>
      <c r="E85" s="242">
        <v>1.46</v>
      </c>
      <c r="F85" s="52">
        <f t="shared" si="0"/>
        <v>92.405063291139228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4665.5</v>
      </c>
      <c r="E91" s="51">
        <f t="shared" si="21"/>
        <v>2699.25</v>
      </c>
      <c r="F91" s="52">
        <f t="shared" si="0"/>
        <v>57.855535312399532</v>
      </c>
    </row>
    <row r="92" spans="1:6" ht="12.75" customHeight="1" x14ac:dyDescent="0.2">
      <c r="A92" s="53">
        <v>6421</v>
      </c>
      <c r="B92" s="85" t="s">
        <v>230</v>
      </c>
      <c r="C92" s="50" t="s">
        <v>231</v>
      </c>
      <c r="D92" s="242">
        <v>358.05</v>
      </c>
      <c r="E92" s="242">
        <v>279.2</v>
      </c>
      <c r="F92" s="52">
        <f t="shared" si="0"/>
        <v>77.977936042452171</v>
      </c>
    </row>
    <row r="93" spans="1:6" ht="12.75" customHeight="1" x14ac:dyDescent="0.2">
      <c r="A93" s="53">
        <v>6422</v>
      </c>
      <c r="B93" s="85" t="s">
        <v>232</v>
      </c>
      <c r="C93" s="50" t="s">
        <v>233</v>
      </c>
      <c r="D93" s="242">
        <v>4307.45</v>
      </c>
      <c r="E93" s="242">
        <v>2388.77</v>
      </c>
      <c r="F93" s="52">
        <f t="shared" si="0"/>
        <v>55.456708725580107</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v>31.28</v>
      </c>
      <c r="F97" s="52" t="str">
        <f t="shared" si="0"/>
        <v>-</v>
      </c>
    </row>
    <row r="98" spans="1:6" ht="12.75" customHeight="1" x14ac:dyDescent="0.2">
      <c r="A98" s="53">
        <v>643</v>
      </c>
      <c r="B98" s="85" t="s">
        <v>242</v>
      </c>
      <c r="C98" s="50" t="s">
        <v>243</v>
      </c>
      <c r="D98" s="51">
        <f t="shared" ref="D98:E98" si="22">SUM(D99:D105)</f>
        <v>215.01</v>
      </c>
      <c r="E98" s="51">
        <f t="shared" si="22"/>
        <v>151.41</v>
      </c>
      <c r="F98" s="52">
        <f t="shared" si="0"/>
        <v>70.419980466024839</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215.01</v>
      </c>
      <c r="E100" s="242">
        <v>151.41</v>
      </c>
      <c r="F100" s="52">
        <f t="shared" si="0"/>
        <v>70.419980466024839</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65755.83</v>
      </c>
      <c r="E106" s="51">
        <f t="shared" si="23"/>
        <v>24174.879999999997</v>
      </c>
      <c r="F106" s="52">
        <f t="shared" si="0"/>
        <v>36.764618437635107</v>
      </c>
    </row>
    <row r="107" spans="1:6" ht="12.75" customHeight="1" x14ac:dyDescent="0.2">
      <c r="A107" s="53">
        <v>651</v>
      </c>
      <c r="B107" s="85" t="s">
        <v>260</v>
      </c>
      <c r="C107" s="50" t="s">
        <v>261</v>
      </c>
      <c r="D107" s="51">
        <f t="shared" ref="D107:E107" si="24">SUM(D108:D111)</f>
        <v>7755.3899999999994</v>
      </c>
      <c r="E107" s="51">
        <f t="shared" si="24"/>
        <v>8445.2099999999991</v>
      </c>
      <c r="F107" s="52">
        <f t="shared" si="0"/>
        <v>108.89471709353107</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7754.78</v>
      </c>
      <c r="E109" s="242">
        <v>8445.2099999999991</v>
      </c>
      <c r="F109" s="52">
        <f t="shared" si="0"/>
        <v>108.9032828784311</v>
      </c>
    </row>
    <row r="110" spans="1:6" ht="12.75" customHeight="1" x14ac:dyDescent="0.2">
      <c r="A110" s="53">
        <v>6513</v>
      </c>
      <c r="B110" s="85" t="s">
        <v>266</v>
      </c>
      <c r="C110" s="50" t="s">
        <v>267</v>
      </c>
      <c r="D110" s="242">
        <v>0.61</v>
      </c>
      <c r="E110" s="242"/>
      <c r="F110" s="52">
        <f t="shared" si="0"/>
        <v>0</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43915.9</v>
      </c>
      <c r="E112" s="51">
        <f t="shared" si="25"/>
        <v>3452.85</v>
      </c>
      <c r="F112" s="52">
        <f t="shared" si="0"/>
        <v>7.8624142964165591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43845.57</v>
      </c>
      <c r="E115" s="242">
        <v>3452.85</v>
      </c>
      <c r="F115" s="52">
        <f t="shared" si="0"/>
        <v>7.8750259148187602</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70.33</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14084.54</v>
      </c>
      <c r="E120" s="51">
        <f t="shared" si="26"/>
        <v>12276.82</v>
      </c>
      <c r="F120" s="52">
        <f t="shared" si="0"/>
        <v>87.165218033389792</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14084.54</v>
      </c>
      <c r="E122" s="242">
        <v>12276.82</v>
      </c>
      <c r="F122" s="52">
        <f t="shared" si="0"/>
        <v>87.165218033389792</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238.9</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238.9</v>
      </c>
      <c r="E150" s="242"/>
      <c r="F150" s="52">
        <f t="shared" si="31"/>
        <v>0</v>
      </c>
    </row>
    <row r="151" spans="1:6" ht="12.75" customHeight="1" x14ac:dyDescent="0.2">
      <c r="A151" s="53">
        <v>3</v>
      </c>
      <c r="B151" s="85" t="s">
        <v>348</v>
      </c>
      <c r="C151" s="50" t="s">
        <v>56</v>
      </c>
      <c r="D151" s="51">
        <f t="shared" ref="D151:E151" si="35">D152+D163+D196+D215+D224+D252+D263</f>
        <v>323729.58</v>
      </c>
      <c r="E151" s="51">
        <f t="shared" si="35"/>
        <v>417341.97</v>
      </c>
      <c r="F151" s="52">
        <f t="shared" si="31"/>
        <v>128.91684782094981</v>
      </c>
    </row>
    <row r="152" spans="1:6" ht="12.75" customHeight="1" x14ac:dyDescent="0.2">
      <c r="A152" s="53">
        <v>31</v>
      </c>
      <c r="B152" s="85" t="s">
        <v>349</v>
      </c>
      <c r="C152" s="50" t="s">
        <v>350</v>
      </c>
      <c r="D152" s="51">
        <f t="shared" ref="D152:E152" si="36">D153+D158+D159</f>
        <v>38891.089999999997</v>
      </c>
      <c r="E152" s="51">
        <f t="shared" si="36"/>
        <v>84080.37</v>
      </c>
      <c r="F152" s="52">
        <f t="shared" si="31"/>
        <v>216.1944291095981</v>
      </c>
    </row>
    <row r="153" spans="1:6" ht="12.75" customHeight="1" x14ac:dyDescent="0.2">
      <c r="A153" s="53">
        <v>311</v>
      </c>
      <c r="B153" s="85" t="s">
        <v>351</v>
      </c>
      <c r="C153" s="50" t="s">
        <v>352</v>
      </c>
      <c r="D153" s="51">
        <f t="shared" ref="D153:E153" si="37">SUM(D154:D157)</f>
        <v>31458.32</v>
      </c>
      <c r="E153" s="51">
        <f t="shared" si="37"/>
        <v>68698.62</v>
      </c>
      <c r="F153" s="52">
        <f t="shared" si="31"/>
        <v>218.37981176362882</v>
      </c>
    </row>
    <row r="154" spans="1:6" ht="12.75" customHeight="1" x14ac:dyDescent="0.2">
      <c r="A154" s="53">
        <v>3111</v>
      </c>
      <c r="B154" s="85" t="s">
        <v>353</v>
      </c>
      <c r="C154" s="50" t="s">
        <v>354</v>
      </c>
      <c r="D154" s="242">
        <v>31458.32</v>
      </c>
      <c r="E154" s="242">
        <v>68698.62</v>
      </c>
      <c r="F154" s="52">
        <f t="shared" si="31"/>
        <v>218.37981176362882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2242.14</v>
      </c>
      <c r="E158" s="242">
        <v>4046.48</v>
      </c>
      <c r="F158" s="52">
        <f t="shared" si="31"/>
        <v>180.4740114355036</v>
      </c>
    </row>
    <row r="159" spans="1:6" ht="12.75" customHeight="1" x14ac:dyDescent="0.2">
      <c r="A159" s="53">
        <v>313</v>
      </c>
      <c r="B159" s="85" t="s">
        <v>363</v>
      </c>
      <c r="C159" s="50" t="s">
        <v>364</v>
      </c>
      <c r="D159" s="51">
        <f t="shared" ref="D159:E159" si="38">SUM(D160:D162)</f>
        <v>5190.63</v>
      </c>
      <c r="E159" s="51">
        <f t="shared" si="38"/>
        <v>11335.27</v>
      </c>
      <c r="F159" s="52">
        <f t="shared" si="31"/>
        <v>218.37946453513348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5190.63</v>
      </c>
      <c r="E161" s="242">
        <v>11335.27</v>
      </c>
      <c r="F161" s="52">
        <f t="shared" si="31"/>
        <v>218.37946453513348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120422.34000000001</v>
      </c>
      <c r="E163" s="51">
        <f t="shared" si="39"/>
        <v>142949.82</v>
      </c>
      <c r="F163" s="52">
        <f t="shared" si="31"/>
        <v>118.70706050056825</v>
      </c>
    </row>
    <row r="164" spans="1:6" ht="12.75" customHeight="1" x14ac:dyDescent="0.2">
      <c r="A164" s="53">
        <v>321</v>
      </c>
      <c r="B164" s="85" t="s">
        <v>372</v>
      </c>
      <c r="C164" s="50" t="s">
        <v>373</v>
      </c>
      <c r="D164" s="51">
        <f t="shared" ref="D164:E164" si="40">SUM(D165:D168)</f>
        <v>3072.5099999999998</v>
      </c>
      <c r="E164" s="51">
        <f t="shared" si="40"/>
        <v>2860.18</v>
      </c>
      <c r="F164" s="52">
        <f t="shared" si="31"/>
        <v>93.0893634194844</v>
      </c>
    </row>
    <row r="165" spans="1:6" ht="12.75" customHeight="1" x14ac:dyDescent="0.2">
      <c r="A165" s="53">
        <v>3211</v>
      </c>
      <c r="B165" s="85" t="s">
        <v>374</v>
      </c>
      <c r="C165" s="50" t="s">
        <v>375</v>
      </c>
      <c r="D165" s="242">
        <v>1492.61</v>
      </c>
      <c r="E165" s="242">
        <v>1700.5</v>
      </c>
      <c r="F165" s="52">
        <f t="shared" si="31"/>
        <v>113.92795170875178</v>
      </c>
    </row>
    <row r="166" spans="1:6" ht="12.75" customHeight="1" x14ac:dyDescent="0.2">
      <c r="A166" s="53">
        <v>3212</v>
      </c>
      <c r="B166" s="85" t="s">
        <v>376</v>
      </c>
      <c r="C166" s="50" t="s">
        <v>377</v>
      </c>
      <c r="D166" s="242">
        <v>332.77</v>
      </c>
      <c r="E166" s="242">
        <v>423.68</v>
      </c>
      <c r="F166" s="52">
        <f t="shared" si="31"/>
        <v>127.31916939627972</v>
      </c>
    </row>
    <row r="167" spans="1:6" ht="12.75" customHeight="1" x14ac:dyDescent="0.2">
      <c r="A167" s="53">
        <v>3213</v>
      </c>
      <c r="B167" s="85" t="s">
        <v>378</v>
      </c>
      <c r="C167" s="50" t="s">
        <v>379</v>
      </c>
      <c r="D167" s="242">
        <v>778.09</v>
      </c>
      <c r="E167" s="242"/>
      <c r="F167" s="52">
        <f t="shared" si="31"/>
        <v>0</v>
      </c>
    </row>
    <row r="168" spans="1:6" ht="12.75" customHeight="1" x14ac:dyDescent="0.2">
      <c r="A168" s="53">
        <v>3214</v>
      </c>
      <c r="B168" s="85" t="s">
        <v>380</v>
      </c>
      <c r="C168" s="50" t="s">
        <v>381</v>
      </c>
      <c r="D168" s="242">
        <v>469.04</v>
      </c>
      <c r="E168" s="242">
        <v>736</v>
      </c>
      <c r="F168" s="52">
        <f t="shared" si="31"/>
        <v>156.91625447723007</v>
      </c>
    </row>
    <row r="169" spans="1:6" ht="12.75" customHeight="1" x14ac:dyDescent="0.2">
      <c r="A169" s="53">
        <v>322</v>
      </c>
      <c r="B169" s="85" t="s">
        <v>382</v>
      </c>
      <c r="C169" s="50" t="s">
        <v>383</v>
      </c>
      <c r="D169" s="51">
        <f t="shared" ref="D169:E169" si="41">SUM(D170:D176)</f>
        <v>12255.76</v>
      </c>
      <c r="E169" s="51">
        <f t="shared" si="41"/>
        <v>14314.920000000002</v>
      </c>
      <c r="F169" s="52">
        <f t="shared" si="31"/>
        <v>116.8015692213294</v>
      </c>
    </row>
    <row r="170" spans="1:6" ht="12.75" customHeight="1" x14ac:dyDescent="0.2">
      <c r="A170" s="53">
        <v>3221</v>
      </c>
      <c r="B170" s="85" t="s">
        <v>384</v>
      </c>
      <c r="C170" s="50" t="s">
        <v>385</v>
      </c>
      <c r="D170" s="242">
        <v>1103.1600000000001</v>
      </c>
      <c r="E170" s="242">
        <v>5506.81</v>
      </c>
      <c r="F170" s="52">
        <f t="shared" si="31"/>
        <v>499.18506834910625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10379.08</v>
      </c>
      <c r="E172" s="242">
        <v>6644.59</v>
      </c>
      <c r="F172" s="52">
        <f t="shared" si="31"/>
        <v>64.019065273608064</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773.52</v>
      </c>
      <c r="E174" s="242">
        <v>2163.52</v>
      </c>
      <c r="F174" s="52">
        <f t="shared" si="31"/>
        <v>279.69800393008586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92272.57</v>
      </c>
      <c r="E177" s="51">
        <f t="shared" si="42"/>
        <v>103654.23</v>
      </c>
      <c r="F177" s="52">
        <f t="shared" si="31"/>
        <v>112.33482496477554</v>
      </c>
    </row>
    <row r="178" spans="1:6" ht="12.75" customHeight="1" x14ac:dyDescent="0.2">
      <c r="A178" s="53">
        <v>3231</v>
      </c>
      <c r="B178" s="85" t="s">
        <v>400</v>
      </c>
      <c r="C178" s="50" t="s">
        <v>401</v>
      </c>
      <c r="D178" s="242">
        <v>2115.64</v>
      </c>
      <c r="E178" s="242">
        <v>3550</v>
      </c>
      <c r="F178" s="52">
        <f t="shared" si="31"/>
        <v>167.79792403244409</v>
      </c>
    </row>
    <row r="179" spans="1:6" ht="12.75" customHeight="1" x14ac:dyDescent="0.2">
      <c r="A179" s="53">
        <v>3232</v>
      </c>
      <c r="B179" s="85" t="s">
        <v>402</v>
      </c>
      <c r="C179" s="50" t="s">
        <v>403</v>
      </c>
      <c r="D179" s="242">
        <v>6755.43</v>
      </c>
      <c r="E179" s="242">
        <v>22401.81</v>
      </c>
      <c r="F179" s="52">
        <f t="shared" si="31"/>
        <v>331.61190331333461</v>
      </c>
    </row>
    <row r="180" spans="1:6" ht="12.75" customHeight="1" x14ac:dyDescent="0.2">
      <c r="A180" s="53">
        <v>3233</v>
      </c>
      <c r="B180" s="85" t="s">
        <v>404</v>
      </c>
      <c r="C180" s="50" t="s">
        <v>405</v>
      </c>
      <c r="D180" s="242">
        <v>20403.150000000001</v>
      </c>
      <c r="E180" s="242">
        <v>3591.74</v>
      </c>
      <c r="F180" s="52">
        <f t="shared" si="31"/>
        <v>17.603850385847281</v>
      </c>
    </row>
    <row r="181" spans="1:6" ht="12.75" customHeight="1" x14ac:dyDescent="0.2">
      <c r="A181" s="53">
        <v>3234</v>
      </c>
      <c r="B181" s="85" t="s">
        <v>406</v>
      </c>
      <c r="C181" s="50" t="s">
        <v>407</v>
      </c>
      <c r="D181" s="242">
        <v>31108.45</v>
      </c>
      <c r="E181" s="242">
        <v>28500.720000000001</v>
      </c>
      <c r="F181" s="52">
        <f t="shared" si="31"/>
        <v>91.617293693514142</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6618.22</v>
      </c>
      <c r="E183" s="242">
        <v>1610</v>
      </c>
      <c r="F183" s="52">
        <f t="shared" si="31"/>
        <v>24.326782730099634</v>
      </c>
    </row>
    <row r="184" spans="1:6" ht="12.75" customHeight="1" x14ac:dyDescent="0.2">
      <c r="A184" s="53">
        <v>3237</v>
      </c>
      <c r="B184" s="85" t="s">
        <v>412</v>
      </c>
      <c r="C184" s="50" t="s">
        <v>413</v>
      </c>
      <c r="D184" s="242">
        <v>20823.39</v>
      </c>
      <c r="E184" s="242">
        <v>36476.1</v>
      </c>
      <c r="F184" s="52">
        <f t="shared" si="31"/>
        <v>175.16888460524439</v>
      </c>
    </row>
    <row r="185" spans="1:6" ht="12.75" customHeight="1" x14ac:dyDescent="0.2">
      <c r="A185" s="53">
        <v>3238</v>
      </c>
      <c r="B185" s="85" t="s">
        <v>414</v>
      </c>
      <c r="C185" s="50" t="s">
        <v>415</v>
      </c>
      <c r="D185" s="242">
        <v>2499.4899999999998</v>
      </c>
      <c r="E185" s="242">
        <v>5373.78</v>
      </c>
      <c r="F185" s="52">
        <f t="shared" si="31"/>
        <v>214.99505899203436</v>
      </c>
    </row>
    <row r="186" spans="1:6" ht="12.75" customHeight="1" x14ac:dyDescent="0.2">
      <c r="A186" s="53">
        <v>3239</v>
      </c>
      <c r="B186" s="85" t="s">
        <v>416</v>
      </c>
      <c r="C186" s="50" t="s">
        <v>417</v>
      </c>
      <c r="D186" s="242">
        <v>1948.8</v>
      </c>
      <c r="E186" s="242">
        <v>2150.08</v>
      </c>
      <c r="F186" s="52">
        <f t="shared" si="31"/>
        <v>110.32840722495895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12821.5</v>
      </c>
      <c r="E188" s="51">
        <f t="shared" si="43"/>
        <v>22120.489999999998</v>
      </c>
      <c r="F188" s="52">
        <f t="shared" si="31"/>
        <v>172.52653745661581</v>
      </c>
    </row>
    <row r="189" spans="1:6" ht="12.75" customHeight="1" x14ac:dyDescent="0.2">
      <c r="A189" s="53">
        <v>3291</v>
      </c>
      <c r="B189" s="232" t="s">
        <v>422</v>
      </c>
      <c r="C189" s="50" t="s">
        <v>423</v>
      </c>
      <c r="D189" s="242">
        <v>1876.43</v>
      </c>
      <c r="E189" s="242">
        <v>981.74</v>
      </c>
      <c r="F189" s="52">
        <f t="shared" si="31"/>
        <v>52.319564278976571</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1685.7</v>
      </c>
      <c r="E191" s="242">
        <v>2678.3</v>
      </c>
      <c r="F191" s="52">
        <f t="shared" si="31"/>
        <v>158.88354986059204</v>
      </c>
    </row>
    <row r="192" spans="1:6" ht="12.75" customHeight="1" x14ac:dyDescent="0.2">
      <c r="A192" s="53">
        <v>3294</v>
      </c>
      <c r="B192" s="85" t="s">
        <v>428</v>
      </c>
      <c r="C192" s="50" t="s">
        <v>429</v>
      </c>
      <c r="D192" s="242">
        <v>1990.84</v>
      </c>
      <c r="E192" s="242">
        <v>1990.61</v>
      </c>
      <c r="F192" s="52">
        <f t="shared" si="31"/>
        <v>99.988447087661498</v>
      </c>
    </row>
    <row r="193" spans="1:6" ht="12.75" customHeight="1" x14ac:dyDescent="0.2">
      <c r="A193" s="53">
        <v>3295</v>
      </c>
      <c r="B193" s="85" t="s">
        <v>430</v>
      </c>
      <c r="C193" s="50" t="s">
        <v>431</v>
      </c>
      <c r="D193" s="242">
        <v>92.71</v>
      </c>
      <c r="E193" s="242">
        <v>466.62</v>
      </c>
      <c r="F193" s="52">
        <f t="shared" si="31"/>
        <v>503.31140114335022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7175.82</v>
      </c>
      <c r="E195" s="242">
        <v>16003.22</v>
      </c>
      <c r="F195" s="52">
        <f t="shared" si="31"/>
        <v>223.01590619608632</v>
      </c>
    </row>
    <row r="196" spans="1:6" ht="12.75" customHeight="1" x14ac:dyDescent="0.2">
      <c r="A196" s="53">
        <v>34</v>
      </c>
      <c r="B196" s="232" t="s">
        <v>436</v>
      </c>
      <c r="C196" s="50" t="s">
        <v>437</v>
      </c>
      <c r="D196" s="51">
        <f t="shared" ref="D196:E196" si="44">D197+D202+D210</f>
        <v>1208.21</v>
      </c>
      <c r="E196" s="51">
        <f t="shared" si="44"/>
        <v>1315.88</v>
      </c>
      <c r="F196" s="52">
        <f t="shared" si="31"/>
        <v>108.91153028033207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476.49</v>
      </c>
      <c r="E202" s="51">
        <f t="shared" si="46"/>
        <v>118.15</v>
      </c>
      <c r="F202" s="52">
        <f t="shared" si="31"/>
        <v>24.795903376776007</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476.49</v>
      </c>
      <c r="E205" s="242">
        <v>118.15</v>
      </c>
      <c r="F205" s="52">
        <f t="shared" si="31"/>
        <v>24.795903376776007</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731.72</v>
      </c>
      <c r="E210" s="51">
        <f t="shared" si="47"/>
        <v>1197.73</v>
      </c>
      <c r="F210" s="52">
        <f t="shared" si="31"/>
        <v>163.68692942655662</v>
      </c>
    </row>
    <row r="211" spans="1:6" ht="12.75" customHeight="1" x14ac:dyDescent="0.2">
      <c r="A211" s="53">
        <v>3431</v>
      </c>
      <c r="B211" s="232" t="s">
        <v>466</v>
      </c>
      <c r="C211" s="50" t="s">
        <v>467</v>
      </c>
      <c r="D211" s="242">
        <v>731.72</v>
      </c>
      <c r="E211" s="242">
        <v>773.02</v>
      </c>
      <c r="F211" s="52">
        <f t="shared" si="31"/>
        <v>105.644235499918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v>424.71</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116399.23000000001</v>
      </c>
      <c r="E224" s="51">
        <f t="shared" si="51"/>
        <v>135578.99</v>
      </c>
      <c r="F224" s="52">
        <f t="shared" ref="F224:F235" si="52">IF(D224&lt;&gt;0,IF(E224/D224&gt;=100,"&gt;&gt;100",E224/D224*100),"-")</f>
        <v>116.47756604575474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1722.53</v>
      </c>
      <c r="E231" s="51">
        <f t="shared" si="55"/>
        <v>1732.91</v>
      </c>
      <c r="F231" s="52">
        <f t="shared" si="52"/>
        <v>100.60260198661273</v>
      </c>
    </row>
    <row r="232" spans="1:6" ht="12.75" customHeight="1" x14ac:dyDescent="0.2">
      <c r="A232" s="53">
        <v>3631</v>
      </c>
      <c r="B232" s="85" t="s">
        <v>508</v>
      </c>
      <c r="C232" s="50" t="s">
        <v>509</v>
      </c>
      <c r="D232" s="242">
        <v>1722.53</v>
      </c>
      <c r="E232" s="242">
        <v>1732.91</v>
      </c>
      <c r="F232" s="52">
        <f t="shared" si="52"/>
        <v>100.60260198661273</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4013.07</v>
      </c>
      <c r="E236" s="51">
        <f t="shared" si="56"/>
        <v>2500</v>
      </c>
      <c r="F236" s="52">
        <f t="shared" ref="F236:F239" si="57">IF(D236&lt;&gt;0,IF(E236/D236&gt;=100,"&gt;&gt;100",E236/D236*100),"-")</f>
        <v>62.296446361513745</v>
      </c>
    </row>
    <row r="237" spans="1:6" ht="12.75" customHeight="1" x14ac:dyDescent="0.2">
      <c r="A237" s="53" t="s">
        <v>518</v>
      </c>
      <c r="B237" s="85" t="s">
        <v>519</v>
      </c>
      <c r="C237" s="50" t="s">
        <v>518</v>
      </c>
      <c r="D237" s="242">
        <v>4013.07</v>
      </c>
      <c r="E237" s="242">
        <v>2500</v>
      </c>
      <c r="F237" s="52">
        <f t="shared" si="57"/>
        <v>62.296446361513745</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110663.63</v>
      </c>
      <c r="E240" s="51">
        <f t="shared" si="58"/>
        <v>43903.35</v>
      </c>
      <c r="F240" s="52">
        <f t="shared" ref="F240:F243" si="59">IF(D240&lt;&gt;0,IF(E240/D240&gt;=100,"&gt;&gt;100",E240/D240*100),"-")</f>
        <v>39.6727904190383</v>
      </c>
    </row>
    <row r="241" spans="1:6" ht="24" x14ac:dyDescent="0.2">
      <c r="A241" s="53">
        <v>3672</v>
      </c>
      <c r="B241" s="85" t="s">
        <v>526</v>
      </c>
      <c r="C241" s="50" t="s">
        <v>527</v>
      </c>
      <c r="D241" s="242">
        <v>108242.27</v>
      </c>
      <c r="E241" s="242">
        <v>43903.35</v>
      </c>
      <c r="F241" s="52">
        <f t="shared" si="59"/>
        <v>40.560263564317339</v>
      </c>
    </row>
    <row r="242" spans="1:6" ht="24" x14ac:dyDescent="0.2">
      <c r="A242" s="53">
        <v>3673</v>
      </c>
      <c r="B242" s="85" t="s">
        <v>528</v>
      </c>
      <c r="C242" s="50" t="s">
        <v>529</v>
      </c>
      <c r="D242" s="242">
        <v>2421.36</v>
      </c>
      <c r="E242" s="242"/>
      <c r="F242" s="52">
        <f t="shared" si="59"/>
        <v>0</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87442.73</v>
      </c>
      <c r="F247" s="52" t="str">
        <f t="shared" si="61"/>
        <v>-</v>
      </c>
    </row>
    <row r="248" spans="1:6" ht="12.75" customHeight="1" x14ac:dyDescent="0.2">
      <c r="A248" s="53" t="s">
        <v>540</v>
      </c>
      <c r="B248" s="85" t="s">
        <v>202</v>
      </c>
      <c r="C248" s="50" t="s">
        <v>540</v>
      </c>
      <c r="D248" s="242">
        <v>0</v>
      </c>
      <c r="E248" s="242">
        <v>87442.73</v>
      </c>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13282.02</v>
      </c>
      <c r="E252" s="51">
        <f t="shared" si="63"/>
        <v>10746.91</v>
      </c>
      <c r="F252" s="52">
        <f t="shared" ref="F252:F258" si="64">IF(D252&lt;&gt;0,IF(E252/D252&gt;=100,"&gt;&gt;100",E252/D252*100),"-")</f>
        <v>80.91321952534328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13282.02</v>
      </c>
      <c r="E259" s="51">
        <f t="shared" si="66"/>
        <v>10746.91</v>
      </c>
      <c r="F259" s="52">
        <f t="shared" ref="F259:F262" si="67">IF(D259&lt;&gt;0,IF(E259/D259&gt;=100,"&gt;&gt;100",E259/D259*100),"-")</f>
        <v>80.91321952534328</v>
      </c>
    </row>
    <row r="260" spans="1:6" ht="12.75" customHeight="1" x14ac:dyDescent="0.2">
      <c r="A260" s="53">
        <v>3721</v>
      </c>
      <c r="B260" s="85" t="s">
        <v>560</v>
      </c>
      <c r="C260" s="50" t="s">
        <v>561</v>
      </c>
      <c r="D260" s="242">
        <v>12853.41</v>
      </c>
      <c r="E260" s="242">
        <v>10066.9</v>
      </c>
      <c r="F260" s="52">
        <f t="shared" si="67"/>
        <v>78.32085026463794</v>
      </c>
    </row>
    <row r="261" spans="1:6" ht="12.75" customHeight="1" x14ac:dyDescent="0.2">
      <c r="A261" s="53">
        <v>3722</v>
      </c>
      <c r="B261" s="85" t="s">
        <v>562</v>
      </c>
      <c r="C261" s="50" t="s">
        <v>563</v>
      </c>
      <c r="D261" s="242">
        <v>428.61</v>
      </c>
      <c r="E261" s="242">
        <v>680.01</v>
      </c>
      <c r="F261" s="52">
        <f t="shared" si="67"/>
        <v>158.65472107510323</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33526.69</v>
      </c>
      <c r="E263" s="51">
        <f t="shared" si="68"/>
        <v>42670</v>
      </c>
      <c r="F263" s="52">
        <f t="shared" ref="F263:F267" si="69">IF(D263&lt;&gt;0,IF(E263/D263&gt;=100,"&gt;&gt;100",E263/D263*100),"-")</f>
        <v>127.27173484766911</v>
      </c>
    </row>
    <row r="264" spans="1:6" ht="12.75" customHeight="1" x14ac:dyDescent="0.2">
      <c r="A264" s="53">
        <v>381</v>
      </c>
      <c r="B264" s="85" t="s">
        <v>568</v>
      </c>
      <c r="C264" s="50" t="s">
        <v>569</v>
      </c>
      <c r="D264" s="51">
        <f t="shared" ref="D264:E264" si="70">SUM(D265:D267)</f>
        <v>32749.49</v>
      </c>
      <c r="E264" s="51">
        <f t="shared" si="70"/>
        <v>42670</v>
      </c>
      <c r="F264" s="52">
        <f t="shared" si="69"/>
        <v>130.29210531217433</v>
      </c>
    </row>
    <row r="265" spans="1:6" ht="12.75" customHeight="1" x14ac:dyDescent="0.2">
      <c r="A265" s="53">
        <v>3811</v>
      </c>
      <c r="B265" s="85" t="s">
        <v>570</v>
      </c>
      <c r="C265" s="50" t="s">
        <v>571</v>
      </c>
      <c r="D265" s="242">
        <v>32749.49</v>
      </c>
      <c r="E265" s="242">
        <v>42670</v>
      </c>
      <c r="F265" s="52">
        <f t="shared" si="69"/>
        <v>130.29210531217433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777.2</v>
      </c>
      <c r="E273" s="51">
        <f t="shared" si="73"/>
        <v>0</v>
      </c>
      <c r="F273" s="52">
        <f t="shared" ref="F273:F284" si="74">IF(D273&lt;&gt;0,IF(E273/D273&gt;=100,"&gt;&gt;100",E273/D273*100),"-")</f>
        <v>0</v>
      </c>
    </row>
    <row r="274" spans="1:6" ht="12.75" customHeight="1" x14ac:dyDescent="0.2">
      <c r="A274" s="53">
        <v>3831</v>
      </c>
      <c r="B274" s="85" t="s">
        <v>588</v>
      </c>
      <c r="C274" s="50" t="s">
        <v>589</v>
      </c>
      <c r="D274" s="242">
        <v>777.2</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323729.58</v>
      </c>
      <c r="E289" s="51">
        <f t="shared" si="79"/>
        <v>417341.97</v>
      </c>
      <c r="F289" s="52">
        <f t="shared" si="76"/>
        <v>128.91684782094981</v>
      </c>
    </row>
    <row r="290" spans="1:6" ht="12.75" customHeight="1" x14ac:dyDescent="0.2">
      <c r="A290" s="53" t="s">
        <v>609</v>
      </c>
      <c r="B290" s="85" t="s">
        <v>620</v>
      </c>
      <c r="C290" s="50" t="s">
        <v>621</v>
      </c>
      <c r="D290" s="51">
        <f>IF(D6&gt;=D289,D6-D289,0)</f>
        <v>814444.26999999979</v>
      </c>
      <c r="E290" s="51">
        <f>IF(E6&gt;=E289,E6-E289,0)</f>
        <v>510441.70000000007</v>
      </c>
      <c r="F290" s="52">
        <f t="shared" si="76"/>
        <v>62.67361915383114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277154.71999999997</v>
      </c>
      <c r="E292" s="242">
        <v>906423.77</v>
      </c>
      <c r="F292" s="52">
        <f t="shared" si="76"/>
        <v>327.04612427311361</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59563.43</v>
      </c>
      <c r="E294" s="242">
        <v>12425.98</v>
      </c>
      <c r="F294" s="52">
        <f t="shared" si="76"/>
        <v>20.861760311654315</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43873.9</v>
      </c>
      <c r="E350" s="51">
        <f t="shared" si="95"/>
        <v>463342.98000000004</v>
      </c>
      <c r="F350" s="52">
        <f t="shared" si="81"/>
        <v>1056.0788532589993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43873.9</v>
      </c>
      <c r="E363" s="51">
        <f t="shared" si="99"/>
        <v>463342.98000000004</v>
      </c>
      <c r="F363" s="52">
        <f t="shared" si="81"/>
        <v>1056.0788532589993</v>
      </c>
    </row>
    <row r="364" spans="1:6" ht="12.75" customHeight="1" x14ac:dyDescent="0.2">
      <c r="A364" s="53">
        <v>421</v>
      </c>
      <c r="B364" s="85" t="s">
        <v>759</v>
      </c>
      <c r="C364" s="50" t="s">
        <v>760</v>
      </c>
      <c r="D364" s="51">
        <f t="shared" ref="D364:E364" si="100">SUM(D365:D368)</f>
        <v>43873.9</v>
      </c>
      <c r="E364" s="51">
        <f t="shared" si="100"/>
        <v>303305.96000000002</v>
      </c>
      <c r="F364" s="52">
        <f t="shared" si="81"/>
        <v>691.31296739063544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5723.67</v>
      </c>
      <c r="E367" s="242"/>
      <c r="F367" s="52">
        <f t="shared" si="81"/>
        <v>0</v>
      </c>
    </row>
    <row r="368" spans="1:6" ht="12.75" customHeight="1" x14ac:dyDescent="0.2">
      <c r="A368" s="53">
        <v>4214</v>
      </c>
      <c r="B368" s="85" t="s">
        <v>671</v>
      </c>
      <c r="C368" s="50" t="s">
        <v>764</v>
      </c>
      <c r="D368" s="242">
        <v>38150.230000000003</v>
      </c>
      <c r="E368" s="242">
        <v>303305.96000000002</v>
      </c>
      <c r="F368" s="52">
        <f t="shared" si="81"/>
        <v>795.03048867595294</v>
      </c>
    </row>
    <row r="369" spans="1:6" ht="12.75" customHeight="1" x14ac:dyDescent="0.2">
      <c r="A369" s="53">
        <v>422</v>
      </c>
      <c r="B369" s="85" t="s">
        <v>765</v>
      </c>
      <c r="C369" s="50" t="s">
        <v>766</v>
      </c>
      <c r="D369" s="51">
        <f t="shared" ref="D369:E369" si="101">SUM(D370:D377)</f>
        <v>0</v>
      </c>
      <c r="E369" s="51">
        <f t="shared" si="101"/>
        <v>146448.06</v>
      </c>
      <c r="F369" s="52" t="str">
        <f t="shared" si="81"/>
        <v>-</v>
      </c>
    </row>
    <row r="370" spans="1:6" ht="12.75" customHeight="1" x14ac:dyDescent="0.2">
      <c r="A370" s="53">
        <v>4221</v>
      </c>
      <c r="B370" s="85" t="s">
        <v>675</v>
      </c>
      <c r="C370" s="50" t="s">
        <v>767</v>
      </c>
      <c r="D370" s="242">
        <v>0</v>
      </c>
      <c r="E370" s="242">
        <v>24752.75</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v>26269.23</v>
      </c>
      <c r="F375" s="52" t="str">
        <f t="shared" si="81"/>
        <v>-</v>
      </c>
    </row>
    <row r="376" spans="1:6" ht="12.75" customHeight="1" x14ac:dyDescent="0.2">
      <c r="A376" s="53">
        <v>4227</v>
      </c>
      <c r="B376" s="232" t="s">
        <v>687</v>
      </c>
      <c r="C376" s="50" t="s">
        <v>774</v>
      </c>
      <c r="D376" s="242">
        <v>0</v>
      </c>
      <c r="E376" s="242">
        <v>95426.08</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13588.96</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v>13588.96</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43873.9</v>
      </c>
      <c r="E408" s="51">
        <f t="shared" si="111"/>
        <v>463342.98000000004</v>
      </c>
      <c r="F408" s="52">
        <f t="shared" si="81"/>
        <v>1056.0788532589993</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211854.11</v>
      </c>
      <c r="E410" s="242">
        <v>401033.19</v>
      </c>
      <c r="F410" s="52">
        <f t="shared" si="81"/>
        <v>189.29686565910856</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1138173.8499999999</v>
      </c>
      <c r="E412" s="51">
        <f>E6+E298</f>
        <v>927783.67</v>
      </c>
      <c r="F412" s="52">
        <f t="shared" si="81"/>
        <v>81.515110367366134</v>
      </c>
    </row>
    <row r="413" spans="1:6" ht="12.75" customHeight="1" x14ac:dyDescent="0.2">
      <c r="A413" s="53" t="s">
        <v>609</v>
      </c>
      <c r="B413" s="85" t="s">
        <v>832</v>
      </c>
      <c r="C413" s="50" t="s">
        <v>833</v>
      </c>
      <c r="D413" s="51">
        <f t="shared" ref="D413:E413" si="112">D289+D350</f>
        <v>367603.48000000004</v>
      </c>
      <c r="E413" s="51">
        <f t="shared" si="112"/>
        <v>880684.95</v>
      </c>
      <c r="F413" s="52">
        <f t="shared" si="81"/>
        <v>239.57470424382268</v>
      </c>
    </row>
    <row r="414" spans="1:6" ht="12.75" customHeight="1" x14ac:dyDescent="0.2">
      <c r="A414" s="53" t="s">
        <v>609</v>
      </c>
      <c r="B414" s="85" t="s">
        <v>834</v>
      </c>
      <c r="C414" s="50" t="s">
        <v>835</v>
      </c>
      <c r="D414" s="51">
        <f t="shared" ref="D414:E414" si="113">IF(D412&gt;=D413,D412-D413,0)</f>
        <v>770570.36999999988</v>
      </c>
      <c r="E414" s="51">
        <f t="shared" si="113"/>
        <v>47098.720000000088</v>
      </c>
      <c r="F414" s="52">
        <f t="shared" si="81"/>
        <v>6.1121893383987889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65300.609999999986</v>
      </c>
      <c r="E416" s="51">
        <f t="shared" si="115"/>
        <v>505390.58</v>
      </c>
      <c r="F416" s="52">
        <f t="shared" si="81"/>
        <v>773.94465380951283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59563.43</v>
      </c>
      <c r="E418" s="62">
        <f t="shared" si="117"/>
        <v>12425.98</v>
      </c>
      <c r="F418" s="57">
        <f t="shared" si="81"/>
        <v>20.861760311654315</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3829.72</v>
      </c>
      <c r="E420" s="51">
        <f t="shared" si="118"/>
        <v>210140.13</v>
      </c>
      <c r="F420" s="52">
        <f t="shared" ref="F420:F647" si="119">IF(D420&lt;&gt;0,IF(E420/D420&gt;=100,"&gt;&gt;100",E420/D420*100),"-")</f>
        <v>5487.0886122223037</v>
      </c>
    </row>
    <row r="421" spans="1:6" ht="24" x14ac:dyDescent="0.2">
      <c r="A421" s="53">
        <v>81</v>
      </c>
      <c r="B421" s="232" t="s">
        <v>849</v>
      </c>
      <c r="C421" s="50" t="s">
        <v>850</v>
      </c>
      <c r="D421" s="51">
        <f t="shared" ref="D421:E421" si="120">D422+D427+D430+D434+D435+D442+D447+D455</f>
        <v>3829.72</v>
      </c>
      <c r="E421" s="51">
        <f t="shared" si="120"/>
        <v>2219.88</v>
      </c>
      <c r="F421" s="52">
        <f t="shared" si="119"/>
        <v>57.9645509332275</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3829.72</v>
      </c>
      <c r="E427" s="51">
        <f t="shared" si="122"/>
        <v>2219.88</v>
      </c>
      <c r="F427" s="52">
        <f t="shared" si="119"/>
        <v>57.9645509332275</v>
      </c>
    </row>
    <row r="428" spans="1:6" ht="24" x14ac:dyDescent="0.2">
      <c r="A428" s="53">
        <v>8121</v>
      </c>
      <c r="B428" s="232" t="s">
        <v>863</v>
      </c>
      <c r="C428" s="50" t="s">
        <v>864</v>
      </c>
      <c r="D428" s="242">
        <v>3829.72</v>
      </c>
      <c r="E428" s="242">
        <v>2219.88</v>
      </c>
      <c r="F428" s="52">
        <f t="shared" si="119"/>
        <v>57.9645509332275</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207920.25</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207920.25</v>
      </c>
      <c r="F490" s="52" t="str">
        <f t="shared" si="119"/>
        <v>-</v>
      </c>
    </row>
    <row r="491" spans="1:6" ht="12.75" customHeight="1" x14ac:dyDescent="0.2">
      <c r="A491" s="53">
        <v>8422</v>
      </c>
      <c r="B491" s="85" t="s">
        <v>989</v>
      </c>
      <c r="C491" s="50" t="s">
        <v>990</v>
      </c>
      <c r="D491" s="242">
        <v>0</v>
      </c>
      <c r="E491" s="242">
        <v>207920.25</v>
      </c>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511879.02999999997</v>
      </c>
      <c r="E528" s="51">
        <f t="shared" si="148"/>
        <v>34560.46</v>
      </c>
      <c r="F528" s="52">
        <f t="shared" si="119"/>
        <v>6.7516850612145616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511879.02999999997</v>
      </c>
      <c r="E593" s="51">
        <f t="shared" si="167"/>
        <v>34560.46</v>
      </c>
      <c r="F593" s="52">
        <f t="shared" si="119"/>
        <v>6.7516850612145616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477802.11</v>
      </c>
      <c r="E599" s="51">
        <f t="shared" si="169"/>
        <v>0</v>
      </c>
      <c r="F599" s="52">
        <f t="shared" si="119"/>
        <v>0</v>
      </c>
    </row>
    <row r="600" spans="1:6" ht="12.75" customHeight="1" x14ac:dyDescent="0.2">
      <c r="A600" s="53">
        <v>5422</v>
      </c>
      <c r="B600" s="85" t="s">
        <v>1198</v>
      </c>
      <c r="C600" s="50" t="s">
        <v>1199</v>
      </c>
      <c r="D600" s="242">
        <v>477802.11</v>
      </c>
      <c r="E600" s="242"/>
      <c r="F600" s="52">
        <f t="shared" si="119"/>
        <v>0</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34076.92</v>
      </c>
      <c r="E617" s="51">
        <f t="shared" si="173"/>
        <v>34560.46</v>
      </c>
      <c r="F617" s="52">
        <f t="shared" si="119"/>
        <v>101.41896626807822</v>
      </c>
    </row>
    <row r="618" spans="1:6" ht="12.75" customHeight="1" x14ac:dyDescent="0.2">
      <c r="A618" s="53">
        <v>5471</v>
      </c>
      <c r="B618" s="85" t="s">
        <v>1234</v>
      </c>
      <c r="C618" s="50" t="s">
        <v>1235</v>
      </c>
      <c r="D618" s="242">
        <v>34076.92</v>
      </c>
      <c r="E618" s="242">
        <v>34560.46</v>
      </c>
      <c r="F618" s="52">
        <f t="shared" si="119"/>
        <v>101.41896626807822</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175579.67</v>
      </c>
      <c r="F635" s="52" t="str">
        <f t="shared" si="119"/>
        <v>-</v>
      </c>
    </row>
    <row r="636" spans="1:6" ht="12.75" customHeight="1" x14ac:dyDescent="0.2">
      <c r="A636" s="53" t="s">
        <v>609</v>
      </c>
      <c r="B636" s="85" t="s">
        <v>1270</v>
      </c>
      <c r="C636" s="50" t="s">
        <v>1271</v>
      </c>
      <c r="D636" s="51">
        <f t="shared" ref="D636:E636" si="179">IF(D528-D420&gt;=0,D528-D420,0)</f>
        <v>508049.31</v>
      </c>
      <c r="E636" s="51">
        <f t="shared" si="179"/>
        <v>0</v>
      </c>
      <c r="F636" s="52">
        <f t="shared" si="119"/>
        <v>0</v>
      </c>
    </row>
    <row r="637" spans="1:6" ht="12.75" customHeight="1" x14ac:dyDescent="0.2">
      <c r="A637" s="53">
        <v>92213</v>
      </c>
      <c r="B637" s="85" t="s">
        <v>1272</v>
      </c>
      <c r="C637" s="50" t="s">
        <v>1273</v>
      </c>
      <c r="D637" s="242">
        <v>37840.800000000003</v>
      </c>
      <c r="E637" s="242"/>
      <c r="F637" s="52">
        <f t="shared" si="119"/>
        <v>0</v>
      </c>
    </row>
    <row r="638" spans="1:6" ht="12.75" customHeight="1" x14ac:dyDescent="0.2">
      <c r="A638" s="53">
        <v>92223</v>
      </c>
      <c r="B638" s="85" t="s">
        <v>1274</v>
      </c>
      <c r="C638" s="50" t="s">
        <v>1275</v>
      </c>
      <c r="D638" s="242">
        <v>0</v>
      </c>
      <c r="E638" s="242">
        <v>471989.22</v>
      </c>
      <c r="F638" s="52" t="str">
        <f t="shared" si="119"/>
        <v>-</v>
      </c>
    </row>
    <row r="639" spans="1:6" ht="12.75" customHeight="1" x14ac:dyDescent="0.2">
      <c r="A639" s="53" t="s">
        <v>609</v>
      </c>
      <c r="B639" s="85" t="s">
        <v>1276</v>
      </c>
      <c r="C639" s="50" t="s">
        <v>1277</v>
      </c>
      <c r="D639" s="51">
        <f t="shared" ref="D639:E639" si="180">D412+D420</f>
        <v>1142003.5699999998</v>
      </c>
      <c r="E639" s="51">
        <f t="shared" si="180"/>
        <v>1137923.8</v>
      </c>
      <c r="F639" s="52">
        <f t="shared" si="119"/>
        <v>99.642753305928821</v>
      </c>
    </row>
    <row r="640" spans="1:6" ht="12.75" customHeight="1" x14ac:dyDescent="0.2">
      <c r="A640" s="53" t="s">
        <v>609</v>
      </c>
      <c r="B640" s="85" t="s">
        <v>1278</v>
      </c>
      <c r="C640" s="50" t="s">
        <v>1279</v>
      </c>
      <c r="D640" s="51">
        <f t="shared" ref="D640:E640" si="181">D413+D528</f>
        <v>879482.51</v>
      </c>
      <c r="E640" s="51">
        <f t="shared" si="181"/>
        <v>915245.40999999992</v>
      </c>
      <c r="F640" s="52">
        <f t="shared" si="119"/>
        <v>104.06635715814289</v>
      </c>
    </row>
    <row r="641" spans="1:6" ht="12.75" customHeight="1" x14ac:dyDescent="0.2">
      <c r="A641" s="53" t="s">
        <v>609</v>
      </c>
      <c r="B641" s="85" t="s">
        <v>1280</v>
      </c>
      <c r="C641" s="50" t="s">
        <v>1281</v>
      </c>
      <c r="D641" s="51">
        <f t="shared" ref="D641:E641" si="182">IF(D639&gt;=D640,D639-D640,0)</f>
        <v>262521.05999999982</v>
      </c>
      <c r="E641" s="51">
        <f t="shared" si="182"/>
        <v>222678.39000000013</v>
      </c>
      <c r="F641" s="52">
        <f t="shared" si="119"/>
        <v>84.82305762440555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103141.40999999999</v>
      </c>
      <c r="E643" s="51">
        <f t="shared" si="184"/>
        <v>33401.360000000044</v>
      </c>
      <c r="F643" s="52">
        <f t="shared" si="119"/>
        <v>32.384044391093788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365662.4699999998</v>
      </c>
      <c r="E645" s="51">
        <f t="shared" si="186"/>
        <v>256079.75000000017</v>
      </c>
      <c r="F645" s="52">
        <f t="shared" si="119"/>
        <v>70.031728987664593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173989.72</v>
      </c>
      <c r="E649" s="242">
        <v>147967.70000000001</v>
      </c>
      <c r="F649" s="52">
        <f t="shared" ref="F649:F724" si="188">IF(D649&lt;&gt;0,IF(E649/D649&gt;=100,"&gt;&gt;100",E649/D649*100),"-")</f>
        <v>85.043932480608632</v>
      </c>
    </row>
    <row r="650" spans="1:6" ht="12.75" customHeight="1" x14ac:dyDescent="0.2">
      <c r="A650" s="53" t="s">
        <v>1297</v>
      </c>
      <c r="B650" s="85" t="s">
        <v>1298</v>
      </c>
      <c r="C650" s="50" t="s">
        <v>1297</v>
      </c>
      <c r="D650" s="242">
        <v>1201628.6000000001</v>
      </c>
      <c r="E650" s="242">
        <v>1123231.75</v>
      </c>
      <c r="F650" s="52">
        <f t="shared" si="188"/>
        <v>93.475783615669599</v>
      </c>
    </row>
    <row r="651" spans="1:6" ht="12.75" customHeight="1" x14ac:dyDescent="0.2">
      <c r="A651" s="53" t="s">
        <v>1299</v>
      </c>
      <c r="B651" s="85" t="s">
        <v>1300</v>
      </c>
      <c r="C651" s="50" t="s">
        <v>1299</v>
      </c>
      <c r="D651" s="242">
        <v>979575.71</v>
      </c>
      <c r="E651" s="242">
        <v>906542.19</v>
      </c>
      <c r="F651" s="52">
        <f t="shared" si="188"/>
        <v>92.544372093505672</v>
      </c>
    </row>
    <row r="652" spans="1:6" ht="24" x14ac:dyDescent="0.2">
      <c r="A652" s="53">
        <v>11</v>
      </c>
      <c r="B652" s="85" t="s">
        <v>1301</v>
      </c>
      <c r="C652" s="50" t="s">
        <v>1302</v>
      </c>
      <c r="D652" s="51">
        <f t="shared" ref="D652:E652" si="189">+D649+D650-D651</f>
        <v>396042.6100000001</v>
      </c>
      <c r="E652" s="51">
        <f t="shared" si="189"/>
        <v>364657.26</v>
      </c>
      <c r="F652" s="52">
        <f t="shared" si="188"/>
        <v>92.075259275763273</v>
      </c>
    </row>
    <row r="653" spans="1:6" ht="24" x14ac:dyDescent="0.2">
      <c r="A653" s="53" t="s">
        <v>609</v>
      </c>
      <c r="B653" s="85" t="s">
        <v>1303</v>
      </c>
      <c r="C653" s="50" t="s">
        <v>1304</v>
      </c>
      <c r="D653" s="262">
        <v>4</v>
      </c>
      <c r="E653" s="262">
        <v>12</v>
      </c>
      <c r="F653" s="52">
        <f t="shared" si="188"/>
        <v>300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4</v>
      </c>
      <c r="E655" s="262">
        <v>12</v>
      </c>
      <c r="F655" s="52">
        <f t="shared" si="188"/>
        <v>300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220424.2</v>
      </c>
      <c r="E661" s="242">
        <v>214122.41</v>
      </c>
      <c r="F661" s="52">
        <f t="shared" si="188"/>
        <v>97.14106255120808</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67119.73</v>
      </c>
      <c r="E694" s="242">
        <v>128667.34</v>
      </c>
      <c r="F694" s="52">
        <f t="shared" si="188"/>
        <v>191.6982383570375</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535717.46</v>
      </c>
      <c r="E698" s="242">
        <v>359158.58</v>
      </c>
      <c r="F698" s="52">
        <f t="shared" si="188"/>
        <v>67.042537683950059</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332.77</v>
      </c>
      <c r="E718" s="242">
        <v>423.68</v>
      </c>
      <c r="F718" s="52">
        <f t="shared" si="188"/>
        <v>127.31916939627972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784.91</v>
      </c>
      <c r="E721" s="242"/>
      <c r="F721" s="52">
        <f t="shared" si="188"/>
        <v>0</v>
      </c>
    </row>
    <row r="722" spans="1:6" ht="12.75" customHeight="1" x14ac:dyDescent="0.2">
      <c r="A722" s="53" t="s">
        <v>1424</v>
      </c>
      <c r="B722" s="85" t="s">
        <v>1425</v>
      </c>
      <c r="C722" s="50" t="s">
        <v>1424</v>
      </c>
      <c r="D722" s="242">
        <v>1829.19</v>
      </c>
      <c r="E722" s="242"/>
      <c r="F722" s="52">
        <f t="shared" si="188"/>
        <v>0</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1876.43</v>
      </c>
      <c r="E725" s="242">
        <v>981.74</v>
      </c>
      <c r="F725" s="52">
        <f t="shared" ref="F725:F979" si="190">IF(D725&lt;&gt;0,IF(E725/D725&gt;=100,"&gt;&gt;100",E725/D725*100),"-")</f>
        <v>52.319564278976571</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476.49</v>
      </c>
      <c r="E742" s="242">
        <v>118.15</v>
      </c>
      <c r="F742" s="52">
        <f t="shared" si="190"/>
        <v>24.795903376776007</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1722.53</v>
      </c>
      <c r="E764" s="242">
        <v>1732.91</v>
      </c>
      <c r="F764" s="52">
        <f t="shared" si="190"/>
        <v>100.60260198661273</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6689.23</v>
      </c>
      <c r="E819" s="242">
        <v>4937.05</v>
      </c>
      <c r="F819" s="52">
        <f t="shared" si="190"/>
        <v>73.805953749534709</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2389.0100000000002</v>
      </c>
      <c r="E821" s="242">
        <v>3583.53</v>
      </c>
      <c r="F821" s="52">
        <f t="shared" si="190"/>
        <v>150.00062787514491</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3775.17</v>
      </c>
      <c r="E823" s="242">
        <v>1546.32</v>
      </c>
      <c r="F823" s="52">
        <f t="shared" si="190"/>
        <v>40.960274636638879</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428.61</v>
      </c>
      <c r="E828" s="242">
        <v>680.01</v>
      </c>
      <c r="F828" s="52">
        <f t="shared" si="190"/>
        <v>158.65472107510323</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477802.11</v>
      </c>
      <c r="E946" s="242"/>
      <c r="F946" s="52">
        <f t="shared" si="190"/>
        <v>0</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34076.92</v>
      </c>
      <c r="E968" s="242">
        <v>34560.46</v>
      </c>
      <c r="F968" s="52">
        <f t="shared" si="190"/>
        <v>101.41896626807822</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8"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149126.79999999999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974341.03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303077.8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84080.37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189852.73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699.86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11383.96</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17060.88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463342.98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207920.25</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207920.25</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806970.07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302820.09999999998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75235.48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198258.26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723.06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20558.740000000002</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8044.56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469589.51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34560.46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34560.46</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316497.76000000013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26895.65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9111.0299999999988</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94.71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92.91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9016.32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9016.32</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17784.620000000003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13710.03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4074.59</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289602.11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19346.71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62335.15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207920.25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0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8</v>
      </c>
      <c r="G3" s="124">
        <f>IF(RefStr!C12&lt;&gt;"",INT(VALUE(MID(RefStr!C12,1,4))),0)</f>
        <v>2023</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36887</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8</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3222</v>
      </c>
      <c r="D216" s="123"/>
      <c r="E216" s="71">
        <f t="shared" si="20"/>
        <v>0</v>
      </c>
      <c r="F216" s="71">
        <f t="shared" si="21"/>
        <v>1</v>
      </c>
      <c r="G216" s="71"/>
      <c r="H216" s="71"/>
      <c r="I216" s="71"/>
      <c r="J216" s="71"/>
      <c r="K216" s="71"/>
      <c r="L216" s="71">
        <f>IF(AND('PR-RAS'!D117&gt;0,SUM('PR-RAS'!D710:'PR-RAS'!D712)=0),1,0)</f>
        <v>1</v>
      </c>
      <c r="M216" s="71">
        <f>IF(AND('PR-RAS'!E117&gt;0,SUM('PR-RAS'!E710:'PR-RAS'!E712)=0),1,0)</f>
        <v>0</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Provjera</v>
      </c>
      <c r="C218" s="118" t="s">
        <v>3224</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
      <c r="A219" s="133">
        <v>182</v>
      </c>
      <c r="B219" s="134" t="str">
        <f t="shared" si="19"/>
        <v>Provjera</v>
      </c>
      <c r="C219" s="118" t="s">
        <v>3225</v>
      </c>
      <c r="D219" s="123"/>
      <c r="E219" s="71">
        <f t="shared" si="20"/>
        <v>0</v>
      </c>
      <c r="F219" s="71">
        <f t="shared" si="21"/>
        <v>1</v>
      </c>
      <c r="G219" s="71"/>
      <c r="H219" s="71"/>
      <c r="I219" s="71"/>
      <c r="J219" s="71"/>
      <c r="K219" s="71"/>
      <c r="L219" s="71">
        <f>IF(AND('PR-RAS'!D184&gt;0,SUM('PR-RAS'!D721:D723)=0),1,0)</f>
        <v>0</v>
      </c>
      <c r="M219" s="71">
        <f>IF(AND('PR-RAS'!E184&gt;0,SUM('PR-RAS'!E721:E723)=0),1,0)</f>
        <v>1</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3230</v>
      </c>
      <c r="D224" s="123"/>
      <c r="E224" s="71">
        <f t="shared" si="20"/>
        <v>0</v>
      </c>
      <c r="F224" s="71">
        <f t="shared" si="21"/>
        <v>1</v>
      </c>
      <c r="G224" s="71"/>
      <c r="H224" s="71"/>
      <c r="I224" s="71"/>
      <c r="J224" s="71"/>
      <c r="K224" s="71"/>
      <c r="L224" s="71">
        <f>IF(AND('PR-RAS'!D214&gt;0,'PR-RAS'!D758=0),1,0)</f>
        <v>0</v>
      </c>
      <c r="M224" s="71">
        <f>IF(AND('PR-RAS'!E214&gt;0,'PR-RAS'!E758=0),1,0)</f>
        <v>1</v>
      </c>
      <c r="N224" s="71"/>
      <c r="O224" s="71"/>
      <c r="P224" s="71"/>
    </row>
    <row r="225" spans="1:16" ht="30" customHeight="1" x14ac:dyDescent="0.2">
      <c r="A225" s="133">
        <v>189</v>
      </c>
      <c r="B225" s="134" t="str">
        <f t="shared" si="19"/>
        <v>Provjera</v>
      </c>
      <c r="C225" s="118" t="s">
        <v>3231</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Provjera</v>
      </c>
      <c r="C226" s="119" t="s">
        <v>3232</v>
      </c>
      <c r="D226" s="123"/>
      <c r="E226" s="71">
        <f t="shared" si="20"/>
        <v>0</v>
      </c>
      <c r="F226" s="71">
        <f t="shared" si="21"/>
        <v>1</v>
      </c>
      <c r="G226" s="71"/>
      <c r="H226" s="71"/>
      <c r="I226" s="71"/>
      <c r="J226" s="71"/>
      <c r="K226" s="71"/>
      <c r="L226" s="71">
        <f>IF(AND('PR-RAS'!D428&gt;0,SUM('PR-RAS'!D846:D846)=0),1,0)</f>
        <v>1</v>
      </c>
      <c r="M226" s="71">
        <f>IF(AND('PR-RAS'!E428&gt;0,SUM('PR-RAS'!E846:E846)=0),1,0)</f>
        <v>1</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3301</v>
      </c>
      <c r="B1" s="372"/>
      <c r="C1" s="372"/>
    </row>
    <row r="2" spans="1:17" ht="33" customHeight="1" x14ac:dyDescent="0.2">
      <c r="A2" s="373" t="s">
        <v>3302</v>
      </c>
      <c r="B2" s="374"/>
      <c r="C2" s="371"/>
      <c r="D2" s="4"/>
      <c r="E2" s="4"/>
      <c r="F2" s="4"/>
      <c r="G2" s="4"/>
      <c r="H2" s="4"/>
      <c r="I2" s="4"/>
      <c r="J2" s="4"/>
      <c r="K2" s="4"/>
      <c r="L2" s="4"/>
      <c r="M2" s="4"/>
      <c r="N2" s="4"/>
      <c r="O2" s="4"/>
      <c r="P2" s="4"/>
      <c r="Q2" s="4"/>
    </row>
    <row r="3" spans="1:17" ht="18.75" customHeight="1" x14ac:dyDescent="0.2">
      <c r="A3" s="304" t="s">
        <v>3303</v>
      </c>
      <c r="B3" s="375"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9" t="s">
        <v>3385</v>
      </c>
      <c r="C46" s="371"/>
      <c r="D46" s="41"/>
      <c r="E46" s="4"/>
      <c r="F46" s="4"/>
      <c r="G46" s="4"/>
      <c r="H46" s="4"/>
      <c r="I46" s="4"/>
      <c r="J46" s="4"/>
      <c r="K46" s="4"/>
      <c r="L46" s="4"/>
      <c r="M46" s="4"/>
      <c r="N46" s="4"/>
      <c r="O46" s="4"/>
      <c r="P46" s="4"/>
      <c r="Q46" s="4"/>
    </row>
    <row r="47" spans="1:17" ht="66" hidden="1" customHeight="1" x14ac:dyDescent="0.2">
      <c r="A47" s="46" t="s">
        <v>3386</v>
      </c>
      <c r="B47" s="380" t="s">
        <v>3387</v>
      </c>
      <c r="C47" s="380"/>
      <c r="D47" s="4"/>
      <c r="E47" s="4"/>
      <c r="F47" s="4"/>
      <c r="G47" s="4"/>
      <c r="H47" s="4"/>
      <c r="I47" s="4"/>
      <c r="J47" s="4"/>
      <c r="K47" s="4"/>
      <c r="L47" s="4"/>
      <c r="M47" s="4"/>
      <c r="N47" s="4"/>
      <c r="O47" s="4"/>
      <c r="P47" s="4"/>
      <c r="Q47" s="4"/>
    </row>
    <row r="48" spans="1:17" ht="123.75" customHeight="1" x14ac:dyDescent="0.2">
      <c r="A48" s="267" t="s">
        <v>3388</v>
      </c>
      <c r="B48" s="378" t="s">
        <v>3389</v>
      </c>
      <c r="C48" s="377"/>
      <c r="D48" s="4"/>
      <c r="E48" s="4"/>
      <c r="F48" s="4"/>
      <c r="G48" s="4"/>
      <c r="H48" s="4"/>
      <c r="I48" s="4"/>
      <c r="J48" s="4"/>
      <c r="K48" s="4"/>
      <c r="L48" s="4"/>
      <c r="M48" s="4"/>
      <c r="N48" s="4"/>
      <c r="O48" s="4"/>
      <c r="P48" s="4"/>
      <c r="Q48" s="4"/>
    </row>
    <row r="49" spans="1:17" ht="34.5" customHeight="1" x14ac:dyDescent="0.2">
      <c r="A49" s="267" t="s">
        <v>3390</v>
      </c>
      <c r="B49" s="376" t="s">
        <v>3391</v>
      </c>
      <c r="C49" s="377"/>
      <c r="D49" s="4"/>
      <c r="E49" s="4"/>
      <c r="F49" s="4"/>
      <c r="G49" s="4"/>
      <c r="H49" s="4"/>
      <c r="I49" s="4"/>
      <c r="J49" s="4"/>
      <c r="K49" s="4"/>
      <c r="L49" s="4"/>
      <c r="M49" s="4"/>
      <c r="N49" s="4"/>
      <c r="O49" s="4"/>
      <c r="P49" s="4"/>
      <c r="Q49" s="4"/>
    </row>
    <row r="50" spans="1:17" ht="34.5" customHeight="1" x14ac:dyDescent="0.2">
      <c r="A50" s="267" t="s">
        <v>3392</v>
      </c>
      <c r="B50" s="376" t="s">
        <v>3393</v>
      </c>
      <c r="C50" s="377"/>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2023-05-24T14:52:41Z</cp:lastPrinted>
  <dcterms:created xsi:type="dcterms:W3CDTF">2022-04-01T05:14:30Z</dcterms:created>
  <dcterms:modified xsi:type="dcterms:W3CDTF">2023-07-07T06:11:54Z</dcterms:modified>
</cp:coreProperties>
</file>