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E280" i="9"/>
  <c r="B280" i="9" s="1"/>
  <c r="H279" i="9"/>
  <c r="G279" i="9"/>
  <c r="E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E233" i="9"/>
  <c r="M232" i="9"/>
  <c r="F232" i="9" s="1"/>
  <c r="B232" i="9" s="1"/>
  <c r="L232" i="9"/>
  <c r="E232" i="9"/>
  <c r="M231" i="9"/>
  <c r="L231" i="9"/>
  <c r="F231" i="9"/>
  <c r="E231" i="9"/>
  <c r="B231" i="9" s="1"/>
  <c r="M230" i="9"/>
  <c r="L230" i="9"/>
  <c r="F230" i="9"/>
  <c r="B230" i="9" s="1"/>
  <c r="E230" i="9"/>
  <c r="M229" i="9"/>
  <c r="L229" i="9"/>
  <c r="E229" i="9"/>
  <c r="M228" i="9"/>
  <c r="F228" i="9" s="1"/>
  <c r="B228" i="9" s="1"/>
  <c r="L228" i="9"/>
  <c r="E228" i="9"/>
  <c r="M227" i="9"/>
  <c r="L227" i="9"/>
  <c r="F227" i="9" s="1"/>
  <c r="E227" i="9"/>
  <c r="M226" i="9"/>
  <c r="L226" i="9"/>
  <c r="E226" i="9"/>
  <c r="M225" i="9"/>
  <c r="L225" i="9"/>
  <c r="E225" i="9"/>
  <c r="M224" i="9"/>
  <c r="F224" i="9" s="1"/>
  <c r="L224" i="9"/>
  <c r="E224" i="9"/>
  <c r="M223" i="9"/>
  <c r="L223" i="9"/>
  <c r="F223" i="9"/>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L216" i="9"/>
  <c r="E216" i="9"/>
  <c r="M215" i="9"/>
  <c r="L215" i="9"/>
  <c r="F215" i="9"/>
  <c r="E215" i="9"/>
  <c r="B215" i="9" s="1"/>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E156" i="9" s="1"/>
  <c r="B156" i="9" s="1"/>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F83" i="9"/>
  <c r="B83" i="9"/>
  <c r="H82" i="9"/>
  <c r="G82" i="9"/>
  <c r="F82" i="9"/>
  <c r="E82" i="9"/>
  <c r="B82" i="9" s="1"/>
  <c r="H81" i="9"/>
  <c r="G81" i="9"/>
  <c r="F81" i="9"/>
  <c r="E81" i="9"/>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E60" i="9" s="1"/>
  <c r="B60" i="9" s="1"/>
  <c r="G60" i="9"/>
  <c r="F60" i="9"/>
  <c r="H59" i="9"/>
  <c r="G59" i="9"/>
  <c r="E59" i="9" s="1"/>
  <c r="B59" i="9" s="1"/>
  <c r="F59" i="9"/>
  <c r="H58" i="9"/>
  <c r="G58" i="9"/>
  <c r="F58" i="9"/>
  <c r="H57" i="9"/>
  <c r="G57" i="9"/>
  <c r="F57" i="9"/>
  <c r="E57" i="9"/>
  <c r="B57" i="9" s="1"/>
  <c r="H56" i="9"/>
  <c r="E56" i="9" s="1"/>
  <c r="B56" i="9" s="1"/>
  <c r="G56" i="9"/>
  <c r="F56" i="9"/>
  <c r="H55" i="9"/>
  <c r="G55" i="9"/>
  <c r="E55" i="9" s="1"/>
  <c r="B55" i="9" s="1"/>
  <c r="F55" i="9"/>
  <c r="H54" i="9"/>
  <c r="G54" i="9"/>
  <c r="E54" i="9" s="1"/>
  <c r="B54" i="9" s="1"/>
  <c r="F54" i="9"/>
  <c r="H53" i="9"/>
  <c r="E53" i="9" s="1"/>
  <c r="B53" i="9" s="1"/>
  <c r="G53" i="9"/>
  <c r="F53" i="9"/>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E45" i="9" s="1"/>
  <c r="B45" i="9" s="1"/>
  <c r="G45" i="9"/>
  <c r="F45" i="9"/>
  <c r="H44" i="9"/>
  <c r="E44" i="9" s="1"/>
  <c r="B44" i="9" s="1"/>
  <c r="G44" i="9"/>
  <c r="F44" i="9"/>
  <c r="H43" i="9"/>
  <c r="G43" i="9"/>
  <c r="F43" i="9"/>
  <c r="H42" i="9"/>
  <c r="G42" i="9"/>
  <c r="E42" i="9" s="1"/>
  <c r="B42" i="9" s="1"/>
  <c r="F42" i="9"/>
  <c r="H41" i="9"/>
  <c r="G41" i="9"/>
  <c r="F41" i="9"/>
  <c r="E41" i="9"/>
  <c r="B41" i="9" s="1"/>
  <c r="H40" i="9"/>
  <c r="E40" i="9" s="1"/>
  <c r="B40" i="9" s="1"/>
  <c r="G40" i="9"/>
  <c r="F40" i="9"/>
  <c r="H39" i="9"/>
  <c r="G39" i="9"/>
  <c r="E39" i="9" s="1"/>
  <c r="B39" i="9" s="1"/>
  <c r="F39" i="9"/>
  <c r="H38" i="9"/>
  <c r="G38" i="9"/>
  <c r="E38" i="9" s="1"/>
  <c r="B38" i="9" s="1"/>
  <c r="F38" i="9"/>
  <c r="H37" i="9"/>
  <c r="G37" i="9"/>
  <c r="F37" i="9"/>
  <c r="E37" i="9"/>
  <c r="B37" i="9" s="1"/>
  <c r="H36" i="9"/>
  <c r="E36" i="9" s="1"/>
  <c r="B36" i="9" s="1"/>
  <c r="G36" i="9"/>
  <c r="F36" i="9"/>
  <c r="H35" i="9"/>
  <c r="G35" i="9"/>
  <c r="E35" i="9" s="1"/>
  <c r="B35" i="9" s="1"/>
  <c r="F35" i="9"/>
  <c r="H34" i="9"/>
  <c r="G34" i="9"/>
  <c r="F34" i="9"/>
  <c r="H33" i="9"/>
  <c r="E33" i="9" s="1"/>
  <c r="B33" i="9" s="1"/>
  <c r="G33" i="9"/>
  <c r="F33" i="9"/>
  <c r="H32" i="9"/>
  <c r="G32" i="9"/>
  <c r="F32" i="9"/>
  <c r="H31" i="9"/>
  <c r="G31" i="9"/>
  <c r="E31" i="9" s="1"/>
  <c r="B31" i="9" s="1"/>
  <c r="F31" i="9"/>
  <c r="H30" i="9"/>
  <c r="G30" i="9"/>
  <c r="E30" i="9" s="1"/>
  <c r="B30" i="9" s="1"/>
  <c r="F30" i="9"/>
  <c r="H29" i="9"/>
  <c r="G29" i="9"/>
  <c r="F29" i="9"/>
  <c r="E29" i="9"/>
  <c r="B29" i="9" s="1"/>
  <c r="H28" i="9"/>
  <c r="E28" i="9" s="1"/>
  <c r="B28" i="9" s="1"/>
  <c r="G28" i="9"/>
  <c r="F28" i="9"/>
  <c r="H27" i="9"/>
  <c r="G27" i="9"/>
  <c r="E27" i="9" s="1"/>
  <c r="B27" i="9" s="1"/>
  <c r="F27" i="9"/>
  <c r="H26" i="9"/>
  <c r="G26" i="9"/>
  <c r="E26" i="9" s="1"/>
  <c r="B26" i="9" s="1"/>
  <c r="F26" i="9"/>
  <c r="H25" i="9"/>
  <c r="E25" i="9" s="1"/>
  <c r="B25" i="9" s="1"/>
  <c r="G25" i="9"/>
  <c r="F25" i="9"/>
  <c r="H24" i="9"/>
  <c r="E24" i="9" s="1"/>
  <c r="B24" i="9" s="1"/>
  <c r="G24" i="9"/>
  <c r="F24" i="9"/>
  <c r="H23" i="9"/>
  <c r="G23" i="9"/>
  <c r="E23" i="9" s="1"/>
  <c r="B23" i="9" s="1"/>
  <c r="F23" i="9"/>
  <c r="H22" i="9"/>
  <c r="G22" i="9"/>
  <c r="E22" i="9" s="1"/>
  <c r="B22" i="9" s="1"/>
  <c r="F22" i="9"/>
  <c r="H21" i="9"/>
  <c r="E21" i="9" s="1"/>
  <c r="B21" i="9" s="1"/>
  <c r="G21" i="9"/>
  <c r="F21" i="9"/>
  <c r="F20" i="9"/>
  <c r="F4" i="9"/>
  <c r="O3" i="9"/>
  <c r="G273" i="9" s="1"/>
  <c r="E273" i="9" s="1"/>
  <c r="B273" i="9" s="1"/>
  <c r="I3" i="9"/>
  <c r="H3" i="9"/>
  <c r="G3" i="9"/>
  <c r="D101" i="8"/>
  <c r="C1576" i="1" s="1"/>
  <c r="D95" i="8"/>
  <c r="D90" i="8"/>
  <c r="D85" i="8"/>
  <c r="C1560" i="1" s="1"/>
  <c r="D80" i="8"/>
  <c r="D75" i="8"/>
  <c r="D70" i="8"/>
  <c r="D65" i="8"/>
  <c r="D60" i="8"/>
  <c r="D55" i="8"/>
  <c r="D50" i="8"/>
  <c r="D44" i="8"/>
  <c r="D36" i="8"/>
  <c r="C1511" i="1" s="1"/>
  <c r="H1511" i="1" s="1"/>
  <c r="D26" i="8"/>
  <c r="D18" i="8"/>
  <c r="C1493" i="1" s="1"/>
  <c r="D8"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I23" i="3"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F78" i="5"/>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s="1"/>
  <c r="F515"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E459" i="4"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F427" i="4" s="1"/>
  <c r="D427" i="4"/>
  <c r="F426" i="4"/>
  <c r="F425" i="4"/>
  <c r="F424" i="4"/>
  <c r="F423" i="4"/>
  <c r="F422" i="4"/>
  <c r="E422" i="4"/>
  <c r="D422" i="4"/>
  <c r="D421" i="4" s="1"/>
  <c r="E418" i="4"/>
  <c r="F418" i="4" s="1"/>
  <c r="D418" i="4"/>
  <c r="F417" i="4"/>
  <c r="E417" i="4"/>
  <c r="E644" i="4" s="1"/>
  <c r="D417" i="4"/>
  <c r="D644" i="4" s="1"/>
  <c r="F644" i="4" s="1"/>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D363" i="4"/>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E268" i="4"/>
  <c r="D268" i="4"/>
  <c r="F268" i="4" s="1"/>
  <c r="F267" i="4"/>
  <c r="F266" i="4"/>
  <c r="F265" i="4"/>
  <c r="F264" i="4"/>
  <c r="E264" i="4"/>
  <c r="D264" i="4"/>
  <c r="D263" i="4" s="1"/>
  <c r="F263" i="4" s="1"/>
  <c r="E263" i="4"/>
  <c r="F262" i="4"/>
  <c r="F261" i="4"/>
  <c r="F260" i="4"/>
  <c r="E259" i="4"/>
  <c r="D259" i="4"/>
  <c r="F258" i="4"/>
  <c r="F257" i="4"/>
  <c r="F256" i="4"/>
  <c r="F255" i="4"/>
  <c r="F254" i="4"/>
  <c r="E253" i="4"/>
  <c r="E252" i="4" s="1"/>
  <c r="D248" i="1"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D210" i="4"/>
  <c r="F209" i="4"/>
  <c r="F208" i="4"/>
  <c r="F207" i="4"/>
  <c r="F206" i="4"/>
  <c r="F205" i="4"/>
  <c r="F204" i="4"/>
  <c r="F203" i="4"/>
  <c r="F202" i="4"/>
  <c r="E202" i="4"/>
  <c r="D202" i="4"/>
  <c r="F201" i="4"/>
  <c r="F200" i="4"/>
  <c r="F199" i="4"/>
  <c r="F198" i="4"/>
  <c r="F197" i="4"/>
  <c r="E197" i="4"/>
  <c r="D197" i="4"/>
  <c r="E196" i="4"/>
  <c r="D192" i="1" s="1"/>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F159" i="4"/>
  <c r="E159" i="4"/>
  <c r="D159" i="4"/>
  <c r="F158" i="4"/>
  <c r="F157" i="4"/>
  <c r="F156" i="4"/>
  <c r="F155" i="4"/>
  <c r="F154" i="4"/>
  <c r="E153" i="4"/>
  <c r="F153" i="4" s="1"/>
  <c r="D153" i="4"/>
  <c r="E152" i="4"/>
  <c r="D148" i="1" s="1"/>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s="1"/>
  <c r="E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7" i="1"/>
  <c r="C1577" i="1"/>
  <c r="G1577" i="1" s="1"/>
  <c r="G1575" i="1"/>
  <c r="C1575" i="1"/>
  <c r="H1575" i="1" s="1"/>
  <c r="C1574" i="1"/>
  <c r="H1573" i="1"/>
  <c r="G1573" i="1"/>
  <c r="C1573" i="1"/>
  <c r="H1572" i="1"/>
  <c r="G1572" i="1"/>
  <c r="C1572" i="1"/>
  <c r="G1571" i="1"/>
  <c r="C1571" i="1"/>
  <c r="H1571" i="1" s="1"/>
  <c r="C1570" i="1"/>
  <c r="C1569" i="1"/>
  <c r="H1569" i="1" s="1"/>
  <c r="H1568" i="1"/>
  <c r="C1568" i="1"/>
  <c r="G1568" i="1" s="1"/>
  <c r="C1567" i="1"/>
  <c r="H1567" i="1" s="1"/>
  <c r="C1566" i="1"/>
  <c r="C1565" i="1"/>
  <c r="H1565" i="1" s="1"/>
  <c r="H1564" i="1"/>
  <c r="G1564" i="1"/>
  <c r="C1564" i="1"/>
  <c r="G1563" i="1"/>
  <c r="C1563" i="1"/>
  <c r="H1563" i="1" s="1"/>
  <c r="C1562" i="1"/>
  <c r="G1561" i="1"/>
  <c r="C1561" i="1"/>
  <c r="H1561" i="1" s="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C1523" i="1"/>
  <c r="H1523" i="1" s="1"/>
  <c r="C1522" i="1"/>
  <c r="H1521" i="1"/>
  <c r="C1521" i="1"/>
  <c r="G1521" i="1" s="1"/>
  <c r="H1520" i="1"/>
  <c r="G1520" i="1"/>
  <c r="C1520" i="1"/>
  <c r="C1519" i="1"/>
  <c r="H1519" i="1" s="1"/>
  <c r="H1516" i="1"/>
  <c r="G1516" i="1"/>
  <c r="C1516" i="1"/>
  <c r="C1515" i="1"/>
  <c r="H1515" i="1" s="1"/>
  <c r="C1514" i="1"/>
  <c r="H1513" i="1"/>
  <c r="C1513" i="1"/>
  <c r="G1513" i="1" s="1"/>
  <c r="H1512" i="1"/>
  <c r="G1512" i="1"/>
  <c r="C1512" i="1"/>
  <c r="C1510" i="1"/>
  <c r="C1509" i="1"/>
  <c r="G1509" i="1" s="1"/>
  <c r="H1508" i="1"/>
  <c r="G1508" i="1"/>
  <c r="C1508" i="1"/>
  <c r="C1507" i="1"/>
  <c r="H1507" i="1" s="1"/>
  <c r="C1506" i="1"/>
  <c r="H1505" i="1"/>
  <c r="C1505" i="1"/>
  <c r="G1505" i="1" s="1"/>
  <c r="C1504" i="1"/>
  <c r="H1504" i="1" s="1"/>
  <c r="C1503" i="1"/>
  <c r="H1503" i="1" s="1"/>
  <c r="C1502" i="1"/>
  <c r="H1500" i="1"/>
  <c r="G1500" i="1"/>
  <c r="C1500" i="1"/>
  <c r="C1498" i="1"/>
  <c r="C1497" i="1"/>
  <c r="G1497" i="1" s="1"/>
  <c r="H1496" i="1"/>
  <c r="G1496" i="1"/>
  <c r="C1496" i="1"/>
  <c r="C1495" i="1"/>
  <c r="H1495" i="1" s="1"/>
  <c r="C1494" i="1"/>
  <c r="H1492" i="1"/>
  <c r="C1492" i="1"/>
  <c r="G1492" i="1" s="1"/>
  <c r="C1491" i="1"/>
  <c r="H1491" i="1" s="1"/>
  <c r="C1490" i="1"/>
  <c r="H1489" i="1"/>
  <c r="C1489" i="1"/>
  <c r="G1489" i="1" s="1"/>
  <c r="H1488" i="1"/>
  <c r="G1488" i="1"/>
  <c r="C1488" i="1"/>
  <c r="C1487" i="1"/>
  <c r="H1487" i="1" s="1"/>
  <c r="C1486" i="1"/>
  <c r="H1485" i="1"/>
  <c r="C1485" i="1"/>
  <c r="G1485" i="1" s="1"/>
  <c r="C1484" i="1"/>
  <c r="H1484" i="1" s="1"/>
  <c r="C1482" i="1"/>
  <c r="H1480" i="1"/>
  <c r="G1480" i="1"/>
  <c r="C1480" i="1"/>
  <c r="H1479" i="1"/>
  <c r="D1479" i="1"/>
  <c r="C1479" i="1"/>
  <c r="J1478" i="1"/>
  <c r="G1478" i="1"/>
  <c r="I1478" i="1" s="1"/>
  <c r="D1478" i="1"/>
  <c r="C1478" i="1"/>
  <c r="H1478" i="1" s="1"/>
  <c r="H1477" i="1"/>
  <c r="D1477" i="1"/>
  <c r="C1477" i="1"/>
  <c r="J1476" i="1"/>
  <c r="G1476" i="1"/>
  <c r="I1476" i="1" s="1"/>
  <c r="D1476" i="1"/>
  <c r="C1476" i="1"/>
  <c r="H1476" i="1" s="1"/>
  <c r="D1475" i="1"/>
  <c r="G1475" i="1" s="1"/>
  <c r="C1475" i="1"/>
  <c r="H1474" i="1"/>
  <c r="D1474" i="1"/>
  <c r="C1474" i="1"/>
  <c r="D1473" i="1"/>
  <c r="J1473" i="1" s="1"/>
  <c r="C1473" i="1"/>
  <c r="H1472" i="1"/>
  <c r="D1472" i="1"/>
  <c r="C1472" i="1"/>
  <c r="D1471" i="1"/>
  <c r="J1471" i="1" s="1"/>
  <c r="C1471" i="1"/>
  <c r="G1470" i="1"/>
  <c r="D1470" i="1"/>
  <c r="C1470" i="1"/>
  <c r="H1470" i="1" s="1"/>
  <c r="D1469" i="1"/>
  <c r="G1469" i="1" s="1"/>
  <c r="C1469" i="1"/>
  <c r="D1468" i="1"/>
  <c r="C1468" i="1"/>
  <c r="J1467" i="1"/>
  <c r="D1467" i="1"/>
  <c r="G1467" i="1" s="1"/>
  <c r="C1467" i="1"/>
  <c r="D1466" i="1"/>
  <c r="C1466" i="1"/>
  <c r="J1465" i="1"/>
  <c r="D1465" i="1"/>
  <c r="G1465" i="1" s="1"/>
  <c r="C1465" i="1"/>
  <c r="D1464" i="1"/>
  <c r="C1464" i="1"/>
  <c r="J1463" i="1"/>
  <c r="D1463" i="1"/>
  <c r="G1463" i="1" s="1"/>
  <c r="C1463" i="1"/>
  <c r="D1462" i="1"/>
  <c r="C1462" i="1"/>
  <c r="H1461" i="1"/>
  <c r="D1461" i="1"/>
  <c r="C1461" i="1"/>
  <c r="G1461" i="1" s="1"/>
  <c r="J1460" i="1"/>
  <c r="G1460" i="1"/>
  <c r="I1460" i="1" s="1"/>
  <c r="D1460" i="1"/>
  <c r="C1460" i="1"/>
  <c r="H1460" i="1" s="1"/>
  <c r="H1459" i="1"/>
  <c r="D1459" i="1"/>
  <c r="C1459" i="1"/>
  <c r="J1458" i="1"/>
  <c r="G1458" i="1"/>
  <c r="I1458" i="1" s="1"/>
  <c r="D1458" i="1"/>
  <c r="C1458" i="1"/>
  <c r="H1458" i="1" s="1"/>
  <c r="H1457" i="1"/>
  <c r="D1457" i="1"/>
  <c r="C1457" i="1"/>
  <c r="J1456" i="1"/>
  <c r="G1456" i="1"/>
  <c r="I1456" i="1" s="1"/>
  <c r="D1456" i="1"/>
  <c r="C1456" i="1"/>
  <c r="H1456" i="1" s="1"/>
  <c r="H1455" i="1"/>
  <c r="D1455" i="1"/>
  <c r="C1455" i="1"/>
  <c r="H1454" i="1"/>
  <c r="D1454" i="1"/>
  <c r="C1454" i="1"/>
  <c r="G1454" i="1" s="1"/>
  <c r="D1453" i="1"/>
  <c r="C1453" i="1"/>
  <c r="G1452" i="1"/>
  <c r="D1452" i="1"/>
  <c r="J1452" i="1" s="1"/>
  <c r="C1452" i="1"/>
  <c r="H1452" i="1" s="1"/>
  <c r="D1451" i="1"/>
  <c r="C1451" i="1"/>
  <c r="H1450" i="1"/>
  <c r="D1450" i="1"/>
  <c r="J1450" i="1" s="1"/>
  <c r="C1450" i="1"/>
  <c r="G1450" i="1" s="1"/>
  <c r="D1449" i="1"/>
  <c r="C1449" i="1"/>
  <c r="H1448" i="1"/>
  <c r="D1448" i="1"/>
  <c r="J1448" i="1" s="1"/>
  <c r="C1448" i="1"/>
  <c r="G1448" i="1" s="1"/>
  <c r="I1448" i="1" s="1"/>
  <c r="J1447" i="1"/>
  <c r="D1447" i="1"/>
  <c r="C1447" i="1"/>
  <c r="H1446" i="1"/>
  <c r="D1446" i="1"/>
  <c r="J1446" i="1" s="1"/>
  <c r="C1446" i="1"/>
  <c r="G1446" i="1" s="1"/>
  <c r="D1445" i="1"/>
  <c r="C1445" i="1"/>
  <c r="G1444" i="1"/>
  <c r="D1444" i="1"/>
  <c r="C1444" i="1"/>
  <c r="J1444" i="1" s="1"/>
  <c r="D1443" i="1"/>
  <c r="C1443" i="1"/>
  <c r="G1442" i="1"/>
  <c r="D1442" i="1"/>
  <c r="C1442" i="1"/>
  <c r="J1442" i="1" s="1"/>
  <c r="D1441" i="1"/>
  <c r="C1441" i="1"/>
  <c r="G1440" i="1"/>
  <c r="D1440" i="1"/>
  <c r="C1440" i="1"/>
  <c r="J1440" i="1" s="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G1389" i="1"/>
  <c r="D1389" i="1"/>
  <c r="C1389" i="1"/>
  <c r="H1389" i="1" s="1"/>
  <c r="G1388" i="1"/>
  <c r="D1388" i="1"/>
  <c r="C1388" i="1"/>
  <c r="H1388" i="1" s="1"/>
  <c r="D1387" i="1"/>
  <c r="C1387" i="1"/>
  <c r="H1387" i="1" s="1"/>
  <c r="G1386" i="1"/>
  <c r="D1386" i="1"/>
  <c r="C1386" i="1"/>
  <c r="H1386" i="1" s="1"/>
  <c r="G1385" i="1"/>
  <c r="D1385" i="1"/>
  <c r="C1385" i="1"/>
  <c r="H1385" i="1" s="1"/>
  <c r="D1384" i="1"/>
  <c r="C1384" i="1"/>
  <c r="H1384" i="1" s="1"/>
  <c r="D1383" i="1"/>
  <c r="C1383" i="1"/>
  <c r="H1383" i="1" s="1"/>
  <c r="G1382" i="1"/>
  <c r="D1382" i="1"/>
  <c r="C1382" i="1"/>
  <c r="H1382" i="1" s="1"/>
  <c r="G1381" i="1"/>
  <c r="D1381" i="1"/>
  <c r="C1381" i="1"/>
  <c r="H1381" i="1" s="1"/>
  <c r="D1380" i="1"/>
  <c r="C1380" i="1"/>
  <c r="H1380" i="1" s="1"/>
  <c r="D1379" i="1"/>
  <c r="C1379" i="1"/>
  <c r="H1379" i="1" s="1"/>
  <c r="G1378" i="1"/>
  <c r="D1378" i="1"/>
  <c r="C1378" i="1"/>
  <c r="H1378" i="1" s="1"/>
  <c r="G1377" i="1"/>
  <c r="D1377" i="1"/>
  <c r="C1377" i="1"/>
  <c r="H1377" i="1" s="1"/>
  <c r="D1376" i="1"/>
  <c r="C1376" i="1"/>
  <c r="H1376" i="1" s="1"/>
  <c r="D1375" i="1"/>
  <c r="C1375" i="1"/>
  <c r="H1375" i="1" s="1"/>
  <c r="G1374" i="1"/>
  <c r="D1374" i="1"/>
  <c r="C1374" i="1"/>
  <c r="H1374" i="1" s="1"/>
  <c r="G1373" i="1"/>
  <c r="D1373" i="1"/>
  <c r="C1373" i="1"/>
  <c r="H1373" i="1" s="1"/>
  <c r="D1372" i="1"/>
  <c r="C1372" i="1"/>
  <c r="H1372" i="1" s="1"/>
  <c r="D1371" i="1"/>
  <c r="C1371" i="1"/>
  <c r="H1371" i="1" s="1"/>
  <c r="G1370" i="1"/>
  <c r="D1370" i="1"/>
  <c r="C1370" i="1"/>
  <c r="H1370" i="1" s="1"/>
  <c r="G1369" i="1"/>
  <c r="D1369" i="1"/>
  <c r="C1369" i="1"/>
  <c r="H1369" i="1" s="1"/>
  <c r="D1368" i="1"/>
  <c r="C1368" i="1"/>
  <c r="H1368" i="1" s="1"/>
  <c r="D1367" i="1"/>
  <c r="C1367" i="1"/>
  <c r="H1367" i="1" s="1"/>
  <c r="G1366" i="1"/>
  <c r="D1366" i="1"/>
  <c r="C1366" i="1"/>
  <c r="H1366" i="1" s="1"/>
  <c r="G1365" i="1"/>
  <c r="D1365" i="1"/>
  <c r="C1365" i="1"/>
  <c r="H1365" i="1" s="1"/>
  <c r="D1364" i="1"/>
  <c r="C1364" i="1"/>
  <c r="H1364" i="1" s="1"/>
  <c r="D1363" i="1"/>
  <c r="C1363" i="1"/>
  <c r="H1363" i="1" s="1"/>
  <c r="G1362" i="1"/>
  <c r="D1362" i="1"/>
  <c r="C1362" i="1"/>
  <c r="H1362" i="1" s="1"/>
  <c r="G1361" i="1"/>
  <c r="D1361" i="1"/>
  <c r="C1361" i="1"/>
  <c r="H1361" i="1" s="1"/>
  <c r="D1360" i="1"/>
  <c r="C1360" i="1"/>
  <c r="H1360" i="1" s="1"/>
  <c r="D1359" i="1"/>
  <c r="C1359" i="1"/>
  <c r="H1359" i="1" s="1"/>
  <c r="G1358" i="1"/>
  <c r="D1358" i="1"/>
  <c r="C1358" i="1"/>
  <c r="H1358" i="1" s="1"/>
  <c r="G1357" i="1"/>
  <c r="D1357" i="1"/>
  <c r="C1357" i="1"/>
  <c r="H1357" i="1" s="1"/>
  <c r="D1356" i="1"/>
  <c r="C1356" i="1"/>
  <c r="H1356" i="1" s="1"/>
  <c r="D1355" i="1"/>
  <c r="C1355" i="1"/>
  <c r="H1355" i="1" s="1"/>
  <c r="G1354" i="1"/>
  <c r="D1354" i="1"/>
  <c r="C1354" i="1"/>
  <c r="H1354" i="1" s="1"/>
  <c r="G1353" i="1"/>
  <c r="D1353" i="1"/>
  <c r="C1353" i="1"/>
  <c r="H1353" i="1" s="1"/>
  <c r="D1352" i="1"/>
  <c r="C1352" i="1"/>
  <c r="H1352" i="1" s="1"/>
  <c r="D1351" i="1"/>
  <c r="C1351" i="1"/>
  <c r="H1351" i="1" s="1"/>
  <c r="G1350" i="1"/>
  <c r="D1350" i="1"/>
  <c r="C1350" i="1"/>
  <c r="H1350" i="1" s="1"/>
  <c r="D1349" i="1"/>
  <c r="G1349" i="1" s="1"/>
  <c r="C1349" i="1"/>
  <c r="D1348" i="1"/>
  <c r="C1348" i="1"/>
  <c r="H1348" i="1" s="1"/>
  <c r="D1347" i="1"/>
  <c r="C1347" i="1"/>
  <c r="H1347" i="1" s="1"/>
  <c r="G1346" i="1"/>
  <c r="D1346" i="1"/>
  <c r="C1346" i="1"/>
  <c r="H1346" i="1" s="1"/>
  <c r="D1345" i="1"/>
  <c r="G1345" i="1" s="1"/>
  <c r="C1345" i="1"/>
  <c r="D1344" i="1"/>
  <c r="C1344" i="1"/>
  <c r="H1344" i="1" s="1"/>
  <c r="D1343" i="1"/>
  <c r="C1343" i="1"/>
  <c r="H1343" i="1" s="1"/>
  <c r="G1342" i="1"/>
  <c r="D1342" i="1"/>
  <c r="C1342" i="1"/>
  <c r="H1342" i="1" s="1"/>
  <c r="D1341" i="1"/>
  <c r="G1341" i="1" s="1"/>
  <c r="C1341" i="1"/>
  <c r="D1340" i="1"/>
  <c r="C1340" i="1"/>
  <c r="H1340" i="1" s="1"/>
  <c r="D1339" i="1"/>
  <c r="C1339" i="1"/>
  <c r="H1339" i="1" s="1"/>
  <c r="G1338" i="1"/>
  <c r="D1338" i="1"/>
  <c r="C1338" i="1"/>
  <c r="H1338" i="1" s="1"/>
  <c r="D1337" i="1"/>
  <c r="G1337" i="1" s="1"/>
  <c r="C1337" i="1"/>
  <c r="D1336" i="1"/>
  <c r="C1336" i="1"/>
  <c r="H1336" i="1" s="1"/>
  <c r="D1335" i="1"/>
  <c r="C1335" i="1"/>
  <c r="H1335" i="1" s="1"/>
  <c r="G1334" i="1"/>
  <c r="D1334" i="1"/>
  <c r="C1334" i="1"/>
  <c r="H1334" i="1" s="1"/>
  <c r="D1333" i="1"/>
  <c r="G1333" i="1" s="1"/>
  <c r="C1333" i="1"/>
  <c r="D1332" i="1"/>
  <c r="C1332" i="1"/>
  <c r="H1332" i="1" s="1"/>
  <c r="D1331" i="1"/>
  <c r="C1331" i="1"/>
  <c r="H1331" i="1" s="1"/>
  <c r="G1330" i="1"/>
  <c r="D1330" i="1"/>
  <c r="C1330" i="1"/>
  <c r="H1330" i="1" s="1"/>
  <c r="D1329" i="1"/>
  <c r="D1328" i="1"/>
  <c r="C1328" i="1"/>
  <c r="H1328" i="1" s="1"/>
  <c r="D1327" i="1"/>
  <c r="C1327" i="1"/>
  <c r="H1327" i="1" s="1"/>
  <c r="G1326" i="1"/>
  <c r="D1326" i="1"/>
  <c r="C1326" i="1"/>
  <c r="H1326" i="1" s="1"/>
  <c r="D1325" i="1"/>
  <c r="G1325" i="1" s="1"/>
  <c r="C1325" i="1"/>
  <c r="D1324" i="1"/>
  <c r="C1324" i="1"/>
  <c r="H1324" i="1" s="1"/>
  <c r="D1323" i="1"/>
  <c r="C1323" i="1"/>
  <c r="H1323" i="1" s="1"/>
  <c r="G1322" i="1"/>
  <c r="D1322" i="1"/>
  <c r="C1322" i="1"/>
  <c r="H1322" i="1" s="1"/>
  <c r="D1321" i="1"/>
  <c r="G1321" i="1" s="1"/>
  <c r="C1321" i="1"/>
  <c r="D1320" i="1"/>
  <c r="C1320" i="1"/>
  <c r="H1320" i="1" s="1"/>
  <c r="D1319" i="1"/>
  <c r="C1319" i="1"/>
  <c r="H1319" i="1" s="1"/>
  <c r="G1318" i="1"/>
  <c r="D1318" i="1"/>
  <c r="C1318" i="1"/>
  <c r="H1318" i="1" s="1"/>
  <c r="D1317" i="1"/>
  <c r="G1317" i="1" s="1"/>
  <c r="C1317" i="1"/>
  <c r="D1316" i="1"/>
  <c r="C1316" i="1"/>
  <c r="H1316" i="1" s="1"/>
  <c r="D1315" i="1"/>
  <c r="C1315" i="1"/>
  <c r="H1315" i="1" s="1"/>
  <c r="G1314" i="1"/>
  <c r="D1314" i="1"/>
  <c r="C1314" i="1"/>
  <c r="H1314" i="1" s="1"/>
  <c r="D1313" i="1"/>
  <c r="G1313" i="1" s="1"/>
  <c r="C1313" i="1"/>
  <c r="D1312" i="1"/>
  <c r="C1312" i="1"/>
  <c r="H1312" i="1" s="1"/>
  <c r="D1311" i="1"/>
  <c r="C1311" i="1"/>
  <c r="H1311" i="1" s="1"/>
  <c r="G1310" i="1"/>
  <c r="D1310" i="1"/>
  <c r="C1310" i="1"/>
  <c r="H1310" i="1" s="1"/>
  <c r="D1309" i="1"/>
  <c r="G1309" i="1" s="1"/>
  <c r="C1309" i="1"/>
  <c r="D1308" i="1"/>
  <c r="C1308" i="1"/>
  <c r="H1308" i="1" s="1"/>
  <c r="D1307" i="1"/>
  <c r="C1307" i="1"/>
  <c r="H1307" i="1" s="1"/>
  <c r="G1306" i="1"/>
  <c r="D1306" i="1"/>
  <c r="C1306" i="1"/>
  <c r="H1306" i="1" s="1"/>
  <c r="D1305" i="1"/>
  <c r="G1305" i="1" s="1"/>
  <c r="C1305" i="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G1243" i="1"/>
  <c r="D1243" i="1"/>
  <c r="C1243" i="1"/>
  <c r="G1242" i="1"/>
  <c r="D1242" i="1"/>
  <c r="C1242" i="1"/>
  <c r="D1241" i="1"/>
  <c r="C1241" i="1"/>
  <c r="D1240" i="1"/>
  <c r="C1240" i="1"/>
  <c r="H1240" i="1" s="1"/>
  <c r="G1239" i="1"/>
  <c r="D1239" i="1"/>
  <c r="C1239" i="1"/>
  <c r="G1238" i="1"/>
  <c r="D1238" i="1"/>
  <c r="C1238" i="1"/>
  <c r="D1237" i="1"/>
  <c r="C1237" i="1"/>
  <c r="D1236" i="1"/>
  <c r="C1236" i="1"/>
  <c r="H1236" i="1" s="1"/>
  <c r="G1235" i="1"/>
  <c r="D1235" i="1"/>
  <c r="C1235" i="1"/>
  <c r="G1234" i="1"/>
  <c r="D1234" i="1"/>
  <c r="C1234" i="1"/>
  <c r="D1233" i="1"/>
  <c r="C1233" i="1"/>
  <c r="D1232" i="1"/>
  <c r="C1232" i="1"/>
  <c r="H1232" i="1" s="1"/>
  <c r="G1231" i="1"/>
  <c r="D1231" i="1"/>
  <c r="C1231" i="1"/>
  <c r="G1230" i="1"/>
  <c r="D1230" i="1"/>
  <c r="C1230" i="1"/>
  <c r="D1229" i="1"/>
  <c r="C1229" i="1"/>
  <c r="D1228" i="1"/>
  <c r="C1228" i="1"/>
  <c r="H1228" i="1" s="1"/>
  <c r="G1227" i="1"/>
  <c r="D1227" i="1"/>
  <c r="C1227" i="1"/>
  <c r="G1226" i="1"/>
  <c r="D1226" i="1"/>
  <c r="C1226" i="1"/>
  <c r="D1225" i="1"/>
  <c r="C1225" i="1"/>
  <c r="D1224" i="1"/>
  <c r="C1224" i="1"/>
  <c r="H1224" i="1" s="1"/>
  <c r="G1223" i="1"/>
  <c r="D1223" i="1"/>
  <c r="C1223" i="1"/>
  <c r="D1222" i="1"/>
  <c r="D1221" i="1"/>
  <c r="C1221" i="1"/>
  <c r="D1220" i="1"/>
  <c r="C1220" i="1"/>
  <c r="H1220" i="1" s="1"/>
  <c r="G1219" i="1"/>
  <c r="D1219" i="1"/>
  <c r="C1219" i="1"/>
  <c r="G1218" i="1"/>
  <c r="D1218" i="1"/>
  <c r="C1218" i="1"/>
  <c r="D1217" i="1"/>
  <c r="C1217" i="1"/>
  <c r="D1216" i="1"/>
  <c r="C1216" i="1"/>
  <c r="H1216" i="1" s="1"/>
  <c r="G1215" i="1"/>
  <c r="D1215" i="1"/>
  <c r="C1215" i="1"/>
  <c r="D1214" i="1"/>
  <c r="D1213" i="1"/>
  <c r="C1213" i="1"/>
  <c r="D1212" i="1"/>
  <c r="C1212" i="1"/>
  <c r="H1212" i="1" s="1"/>
  <c r="G1211" i="1"/>
  <c r="D1211" i="1"/>
  <c r="C1211" i="1"/>
  <c r="G1210" i="1"/>
  <c r="D1210" i="1"/>
  <c r="C1210" i="1"/>
  <c r="D1209" i="1"/>
  <c r="C1209" i="1"/>
  <c r="D1208" i="1"/>
  <c r="C1208" i="1"/>
  <c r="H1208" i="1" s="1"/>
  <c r="G1207" i="1"/>
  <c r="D1207" i="1"/>
  <c r="C1207" i="1"/>
  <c r="G1206" i="1"/>
  <c r="D1206" i="1"/>
  <c r="C1206" i="1"/>
  <c r="D1205" i="1"/>
  <c r="C1205" i="1"/>
  <c r="D1204" i="1"/>
  <c r="C1204" i="1"/>
  <c r="H1204" i="1" s="1"/>
  <c r="G1203" i="1"/>
  <c r="D1203" i="1"/>
  <c r="C1203" i="1"/>
  <c r="G1202" i="1"/>
  <c r="D1202" i="1"/>
  <c r="C1202" i="1"/>
  <c r="D1201" i="1"/>
  <c r="C1201" i="1"/>
  <c r="D1200" i="1"/>
  <c r="C1200" i="1"/>
  <c r="H1200" i="1" s="1"/>
  <c r="G1199" i="1"/>
  <c r="D1199" i="1"/>
  <c r="C1199" i="1"/>
  <c r="G1198" i="1"/>
  <c r="D1198" i="1"/>
  <c r="C1198" i="1"/>
  <c r="D1197" i="1"/>
  <c r="C1197" i="1"/>
  <c r="D1196" i="1"/>
  <c r="C1196" i="1"/>
  <c r="H1196" i="1" s="1"/>
  <c r="G1195" i="1"/>
  <c r="D1195" i="1"/>
  <c r="C1195" i="1"/>
  <c r="G1194" i="1"/>
  <c r="D1194" i="1"/>
  <c r="C1194" i="1"/>
  <c r="D1193" i="1"/>
  <c r="C1193" i="1"/>
  <c r="D1192" i="1"/>
  <c r="C1192" i="1"/>
  <c r="H1192" i="1" s="1"/>
  <c r="G1191" i="1"/>
  <c r="D1191" i="1"/>
  <c r="C1191" i="1"/>
  <c r="G1190" i="1"/>
  <c r="D1190" i="1"/>
  <c r="C1190" i="1"/>
  <c r="D1189" i="1"/>
  <c r="C1189" i="1"/>
  <c r="D1188" i="1"/>
  <c r="C1188" i="1"/>
  <c r="H1188" i="1" s="1"/>
  <c r="G1187" i="1"/>
  <c r="D1187" i="1"/>
  <c r="C1187" i="1"/>
  <c r="G1186" i="1"/>
  <c r="D1186" i="1"/>
  <c r="C1186" i="1"/>
  <c r="D1185" i="1"/>
  <c r="C1185" i="1"/>
  <c r="D1184" i="1"/>
  <c r="C1184" i="1"/>
  <c r="H1184" i="1" s="1"/>
  <c r="D1183" i="1"/>
  <c r="G1182" i="1"/>
  <c r="D1182" i="1"/>
  <c r="C1182" i="1"/>
  <c r="D1181" i="1"/>
  <c r="C1181" i="1"/>
  <c r="D1180" i="1"/>
  <c r="C1180" i="1"/>
  <c r="H1180" i="1" s="1"/>
  <c r="G1179" i="1"/>
  <c r="D1179" i="1"/>
  <c r="C1179" i="1"/>
  <c r="G1178" i="1"/>
  <c r="D1178" i="1"/>
  <c r="C1178" i="1"/>
  <c r="D1177" i="1"/>
  <c r="C1177" i="1"/>
  <c r="D1176" i="1"/>
  <c r="C1176" i="1"/>
  <c r="H1176" i="1" s="1"/>
  <c r="G1175" i="1"/>
  <c r="D1175" i="1"/>
  <c r="C1175" i="1"/>
  <c r="G1174" i="1"/>
  <c r="D1174" i="1"/>
  <c r="C1174" i="1"/>
  <c r="D1173" i="1"/>
  <c r="C1173" i="1"/>
  <c r="D1172" i="1"/>
  <c r="C1172" i="1"/>
  <c r="H1172" i="1" s="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D872" i="1"/>
  <c r="H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H816" i="1" s="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G757"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H716" i="1"/>
  <c r="G716" i="1"/>
  <c r="D716" i="1"/>
  <c r="C716" i="1"/>
  <c r="G715" i="1"/>
  <c r="D715" i="1"/>
  <c r="H715" i="1" s="1"/>
  <c r="C715" i="1"/>
  <c r="D714" i="1"/>
  <c r="H714" i="1" s="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G691" i="1"/>
  <c r="D691" i="1"/>
  <c r="H691" i="1" s="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G654" i="1"/>
  <c r="D654" i="1"/>
  <c r="H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G643" i="1"/>
  <c r="D643" i="1"/>
  <c r="H643" i="1" s="1"/>
  <c r="C643" i="1"/>
  <c r="G642" i="1"/>
  <c r="D642" i="1"/>
  <c r="H642" i="1" s="1"/>
  <c r="C642" i="1"/>
  <c r="H641" i="1"/>
  <c r="G641" i="1"/>
  <c r="D641" i="1"/>
  <c r="C641" i="1"/>
  <c r="D638" i="1"/>
  <c r="H638" i="1" s="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G612" i="1"/>
  <c r="D612" i="1"/>
  <c r="H612" i="1" s="1"/>
  <c r="C612" i="1"/>
  <c r="G611" i="1"/>
  <c r="D611" i="1"/>
  <c r="H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5" i="1" s="1"/>
  <c r="C485" i="1"/>
  <c r="D484" i="1"/>
  <c r="H484" i="1" s="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D422" i="1"/>
  <c r="G422" i="1" s="1"/>
  <c r="C422" i="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G390" i="1"/>
  <c r="D390" i="1"/>
  <c r="H390" i="1" s="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G370" i="1"/>
  <c r="D370" i="1"/>
  <c r="H370" i="1" s="1"/>
  <c r="C370" i="1"/>
  <c r="H369" i="1"/>
  <c r="G369" i="1"/>
  <c r="D369" i="1"/>
  <c r="C369" i="1"/>
  <c r="H368" i="1"/>
  <c r="G368" i="1"/>
  <c r="D368" i="1"/>
  <c r="C368" i="1"/>
  <c r="H367" i="1"/>
  <c r="G367" i="1"/>
  <c r="D367" i="1"/>
  <c r="C367" i="1"/>
  <c r="G366" i="1"/>
  <c r="D366" i="1"/>
  <c r="H366" i="1" s="1"/>
  <c r="C366" i="1"/>
  <c r="H365" i="1"/>
  <c r="D365" i="1"/>
  <c r="G365" i="1" s="1"/>
  <c r="C365" i="1"/>
  <c r="C364" i="1"/>
  <c r="H363" i="1"/>
  <c r="D363" i="1"/>
  <c r="G363" i="1" s="1"/>
  <c r="C363" i="1"/>
  <c r="H362" i="1"/>
  <c r="G362" i="1"/>
  <c r="D362" i="1"/>
  <c r="C362" i="1"/>
  <c r="H361" i="1"/>
  <c r="G361" i="1"/>
  <c r="D361" i="1"/>
  <c r="C361" i="1"/>
  <c r="H360" i="1"/>
  <c r="G360" i="1"/>
  <c r="D360" i="1"/>
  <c r="C360" i="1"/>
  <c r="H359" i="1"/>
  <c r="D359" i="1"/>
  <c r="G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D290" i="1"/>
  <c r="G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D259" i="1"/>
  <c r="H259" i="1" s="1"/>
  <c r="C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G244" i="1"/>
  <c r="D244" i="1"/>
  <c r="H244" i="1" s="1"/>
  <c r="C244" i="1"/>
  <c r="G243" i="1"/>
  <c r="D243" i="1"/>
  <c r="H243" i="1" s="1"/>
  <c r="C243" i="1"/>
  <c r="H242" i="1"/>
  <c r="G242" i="1"/>
  <c r="D242" i="1"/>
  <c r="C242" i="1"/>
  <c r="H241" i="1"/>
  <c r="G241" i="1"/>
  <c r="D241" i="1"/>
  <c r="C241" i="1"/>
  <c r="H240" i="1"/>
  <c r="G240" i="1"/>
  <c r="D240" i="1"/>
  <c r="C240" i="1"/>
  <c r="H239" i="1"/>
  <c r="G239" i="1"/>
  <c r="D239" i="1"/>
  <c r="C239" i="1"/>
  <c r="H238" i="1"/>
  <c r="G238" i="1"/>
  <c r="D238" i="1"/>
  <c r="C238" i="1"/>
  <c r="G237" i="1"/>
  <c r="D237" i="1"/>
  <c r="H237" i="1" s="1"/>
  <c r="C237" i="1"/>
  <c r="G236" i="1"/>
  <c r="D236" i="1"/>
  <c r="H236" i="1" s="1"/>
  <c r="C236" i="1"/>
  <c r="H235" i="1"/>
  <c r="G235" i="1"/>
  <c r="D235" i="1"/>
  <c r="C235" i="1"/>
  <c r="H234" i="1"/>
  <c r="G234" i="1"/>
  <c r="D234" i="1"/>
  <c r="C234" i="1"/>
  <c r="G233" i="1"/>
  <c r="D233" i="1"/>
  <c r="H233" i="1" s="1"/>
  <c r="C233" i="1"/>
  <c r="H232" i="1"/>
  <c r="G232" i="1"/>
  <c r="D232" i="1"/>
  <c r="C232" i="1"/>
  <c r="H231" i="1"/>
  <c r="G231" i="1"/>
  <c r="D231" i="1"/>
  <c r="C231" i="1"/>
  <c r="H230" i="1"/>
  <c r="G230" i="1"/>
  <c r="D230" i="1"/>
  <c r="C230" i="1"/>
  <c r="H229" i="1"/>
  <c r="G229" i="1"/>
  <c r="D229" i="1"/>
  <c r="C229" i="1"/>
  <c r="G228" i="1"/>
  <c r="D228" i="1"/>
  <c r="H228" i="1" s="1"/>
  <c r="C228" i="1"/>
  <c r="G227"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G188" i="1"/>
  <c r="D188" i="1"/>
  <c r="C188" i="1"/>
  <c r="G187" i="1"/>
  <c r="D187" i="1"/>
  <c r="H187" i="1" s="1"/>
  <c r="C187" i="1"/>
  <c r="H186" i="1"/>
  <c r="G186" i="1"/>
  <c r="D186" i="1"/>
  <c r="C186" i="1"/>
  <c r="H185" i="1"/>
  <c r="G185" i="1"/>
  <c r="D185" i="1"/>
  <c r="C185" i="1"/>
  <c r="C184" i="1"/>
  <c r="H183" i="1"/>
  <c r="G183" i="1"/>
  <c r="D183" i="1"/>
  <c r="C183" i="1"/>
  <c r="H182" i="1"/>
  <c r="G182" i="1"/>
  <c r="D182" i="1"/>
  <c r="C182" i="1"/>
  <c r="D181" i="1"/>
  <c r="H181" i="1" s="1"/>
  <c r="C181" i="1"/>
  <c r="H180" i="1"/>
  <c r="G180" i="1"/>
  <c r="D180" i="1"/>
  <c r="C180" i="1"/>
  <c r="H179" i="1"/>
  <c r="G179" i="1"/>
  <c r="D179" i="1"/>
  <c r="C179" i="1"/>
  <c r="H178" i="1"/>
  <c r="G178" i="1"/>
  <c r="D178" i="1"/>
  <c r="C178" i="1"/>
  <c r="G177" i="1"/>
  <c r="D177" i="1"/>
  <c r="H177" i="1" s="1"/>
  <c r="C177" i="1"/>
  <c r="D176" i="1"/>
  <c r="H176" i="1" s="1"/>
  <c r="C176" i="1"/>
  <c r="H175" i="1"/>
  <c r="G175" i="1"/>
  <c r="D175" i="1"/>
  <c r="C175" i="1"/>
  <c r="D174" i="1"/>
  <c r="H174" i="1" s="1"/>
  <c r="C174" i="1"/>
  <c r="C173" i="1"/>
  <c r="G172" i="1"/>
  <c r="D172" i="1"/>
  <c r="H172" i="1" s="1"/>
  <c r="C172" i="1"/>
  <c r="H171" i="1"/>
  <c r="G171" i="1"/>
  <c r="D171" i="1"/>
  <c r="C171" i="1"/>
  <c r="D170" i="1"/>
  <c r="H170" i="1" s="1"/>
  <c r="C170" i="1"/>
  <c r="H169" i="1"/>
  <c r="G169" i="1"/>
  <c r="D169" i="1"/>
  <c r="C169" i="1"/>
  <c r="D168" i="1"/>
  <c r="H168" i="1" s="1"/>
  <c r="C168" i="1"/>
  <c r="H167" i="1"/>
  <c r="G167" i="1"/>
  <c r="D167" i="1"/>
  <c r="C167" i="1"/>
  <c r="D166" i="1"/>
  <c r="H166" i="1" s="1"/>
  <c r="C166" i="1"/>
  <c r="D165" i="1"/>
  <c r="G165" i="1" s="1"/>
  <c r="C165" i="1"/>
  <c r="D164" i="1"/>
  <c r="H164" i="1" s="1"/>
  <c r="C164" i="1"/>
  <c r="H163" i="1"/>
  <c r="G163" i="1"/>
  <c r="D163" i="1"/>
  <c r="C163" i="1"/>
  <c r="D162" i="1"/>
  <c r="H162" i="1" s="1"/>
  <c r="C162" i="1"/>
  <c r="D161" i="1"/>
  <c r="H161" i="1" s="1"/>
  <c r="C161" i="1"/>
  <c r="D160" i="1"/>
  <c r="H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G118" i="1"/>
  <c r="D118" i="1"/>
  <c r="H118" i="1" s="1"/>
  <c r="C118" i="1"/>
  <c r="H117" i="1"/>
  <c r="G117" i="1"/>
  <c r="D117" i="1"/>
  <c r="C117" i="1"/>
  <c r="G116" i="1"/>
  <c r="D116" i="1"/>
  <c r="H116" i="1" s="1"/>
  <c r="C116" i="1"/>
  <c r="H115" i="1"/>
  <c r="G115" i="1"/>
  <c r="D115" i="1"/>
  <c r="C115" i="1"/>
  <c r="H114" i="1"/>
  <c r="G114" i="1"/>
  <c r="D114" i="1"/>
  <c r="C114" i="1"/>
  <c r="G113" i="1"/>
  <c r="D113" i="1"/>
  <c r="H113" i="1" s="1"/>
  <c r="C113" i="1"/>
  <c r="H112" i="1"/>
  <c r="G112" i="1"/>
  <c r="D112" i="1"/>
  <c r="C112" i="1"/>
  <c r="G111" i="1"/>
  <c r="D111" i="1"/>
  <c r="H111" i="1" s="1"/>
  <c r="C111" i="1"/>
  <c r="H110" i="1"/>
  <c r="G110" i="1"/>
  <c r="D110" i="1"/>
  <c r="C110" i="1"/>
  <c r="H109" i="1"/>
  <c r="G109" i="1"/>
  <c r="D109" i="1"/>
  <c r="C109" i="1"/>
  <c r="C108" i="1"/>
  <c r="H107" i="1"/>
  <c r="G107" i="1"/>
  <c r="D107" i="1"/>
  <c r="C107" i="1"/>
  <c r="H106" i="1"/>
  <c r="G106" i="1"/>
  <c r="D106" i="1"/>
  <c r="C106" i="1"/>
  <c r="G105" i="1"/>
  <c r="D105" i="1"/>
  <c r="H105" i="1" s="1"/>
  <c r="C105" i="1"/>
  <c r="H104" i="1"/>
  <c r="G104" i="1"/>
  <c r="D104" i="1"/>
  <c r="C104" i="1"/>
  <c r="G103" i="1"/>
  <c r="D103" i="1"/>
  <c r="H103" i="1" s="1"/>
  <c r="C103" i="1"/>
  <c r="H101" i="1"/>
  <c r="G101" i="1"/>
  <c r="D101" i="1"/>
  <c r="C101" i="1"/>
  <c r="H100" i="1"/>
  <c r="G100" i="1"/>
  <c r="D100" i="1"/>
  <c r="C100" i="1"/>
  <c r="H99" i="1"/>
  <c r="G99" i="1"/>
  <c r="D99" i="1"/>
  <c r="C99" i="1"/>
  <c r="H98" i="1"/>
  <c r="G98" i="1"/>
  <c r="D98" i="1"/>
  <c r="C98" i="1"/>
  <c r="H97" i="1"/>
  <c r="G97" i="1"/>
  <c r="D97" i="1"/>
  <c r="C97" i="1"/>
  <c r="H96" i="1"/>
  <c r="D96" i="1"/>
  <c r="G96" i="1" s="1"/>
  <c r="C96" i="1"/>
  <c r="H95" i="1"/>
  <c r="G95" i="1"/>
  <c r="D95" i="1"/>
  <c r="C95" i="1"/>
  <c r="H94" i="1"/>
  <c r="D94" i="1"/>
  <c r="G94" i="1" s="1"/>
  <c r="C94" i="1"/>
  <c r="H93" i="1"/>
  <c r="D93" i="1"/>
  <c r="G93" i="1" s="1"/>
  <c r="C93" i="1"/>
  <c r="H92" i="1"/>
  <c r="G92" i="1"/>
  <c r="D92" i="1"/>
  <c r="C92" i="1"/>
  <c r="H91" i="1"/>
  <c r="G91" i="1"/>
  <c r="D91" i="1"/>
  <c r="C91" i="1"/>
  <c r="H90" i="1"/>
  <c r="G90" i="1"/>
  <c r="D90" i="1"/>
  <c r="C90" i="1"/>
  <c r="H89" i="1"/>
  <c r="D89" i="1"/>
  <c r="G89" i="1" s="1"/>
  <c r="C89" i="1"/>
  <c r="D88" i="1"/>
  <c r="H88" i="1" s="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D23" i="1"/>
  <c r="H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C3" i="1"/>
  <c r="E32" i="9" l="1"/>
  <c r="B32" i="9" s="1"/>
  <c r="F216" i="9"/>
  <c r="B216" i="9" s="1"/>
  <c r="G1569" i="1"/>
  <c r="G1567" i="1"/>
  <c r="G1565" i="1"/>
  <c r="G1560" i="1"/>
  <c r="H1560" i="1"/>
  <c r="D49" i="8"/>
  <c r="H1576" i="1"/>
  <c r="G1576" i="1"/>
  <c r="I36" i="3"/>
  <c r="D24" i="8"/>
  <c r="C1499" i="1" s="1"/>
  <c r="H1499" i="1" s="1"/>
  <c r="C1501" i="1"/>
  <c r="G1501" i="1" s="1"/>
  <c r="H1509" i="1"/>
  <c r="G1504" i="1"/>
  <c r="G1493" i="1"/>
  <c r="H1493" i="1"/>
  <c r="H1497" i="1"/>
  <c r="D6" i="8"/>
  <c r="C1481" i="1" s="1"/>
  <c r="C1483" i="1"/>
  <c r="H1483" i="1" s="1"/>
  <c r="D42" i="8"/>
  <c r="G1484" i="1"/>
  <c r="G872" i="1"/>
  <c r="G816" i="1"/>
  <c r="G812" i="1"/>
  <c r="E58" i="9"/>
  <c r="B58" i="9" s="1"/>
  <c r="G735" i="1"/>
  <c r="F219" i="9"/>
  <c r="B219" i="9" s="1"/>
  <c r="G714" i="1"/>
  <c r="E34" i="9"/>
  <c r="B34" i="9" s="1"/>
  <c r="D645" i="1"/>
  <c r="E152" i="9"/>
  <c r="B152" i="9" s="1"/>
  <c r="E484" i="4"/>
  <c r="D478" i="1" s="1"/>
  <c r="H478" i="1" s="1"/>
  <c r="G478" i="1"/>
  <c r="G484" i="1"/>
  <c r="G485" i="1"/>
  <c r="D421" i="1"/>
  <c r="E75" i="9"/>
  <c r="B75" i="9" s="1"/>
  <c r="E421" i="4"/>
  <c r="F226" i="9"/>
  <c r="B226" i="9" s="1"/>
  <c r="G386" i="1"/>
  <c r="H386" i="1"/>
  <c r="G364" i="1"/>
  <c r="H364" i="1"/>
  <c r="F369" i="4"/>
  <c r="E363" i="4"/>
  <c r="D358" i="1" s="1"/>
  <c r="F364" i="4"/>
  <c r="G413" i="1"/>
  <c r="G638" i="1"/>
  <c r="E643" i="4"/>
  <c r="D637" i="1" s="1"/>
  <c r="G259" i="1"/>
  <c r="G260" i="1"/>
  <c r="G261" i="1"/>
  <c r="G257" i="1"/>
  <c r="E68" i="9"/>
  <c r="B68" i="9" s="1"/>
  <c r="G255" i="1"/>
  <c r="G256" i="1"/>
  <c r="F259" i="4"/>
  <c r="E67" i="9"/>
  <c r="B67" i="9" s="1"/>
  <c r="H206" i="1"/>
  <c r="F210" i="4"/>
  <c r="G192" i="1"/>
  <c r="H192" i="1"/>
  <c r="F196" i="4"/>
  <c r="D184" i="1"/>
  <c r="F221" i="9"/>
  <c r="B221" i="9" s="1"/>
  <c r="G181" i="1"/>
  <c r="E43" i="9"/>
  <c r="B43" i="9" s="1"/>
  <c r="F218" i="9"/>
  <c r="B218" i="9" s="1"/>
  <c r="G176" i="1"/>
  <c r="F177" i="4"/>
  <c r="G173" i="1"/>
  <c r="G174" i="1"/>
  <c r="G170" i="1"/>
  <c r="G168" i="1"/>
  <c r="G166" i="1"/>
  <c r="H165" i="1"/>
  <c r="E163" i="4"/>
  <c r="D159" i="1" s="1"/>
  <c r="H159" i="1" s="1"/>
  <c r="G164" i="1"/>
  <c r="G162" i="1"/>
  <c r="F164" i="4"/>
  <c r="G160" i="1"/>
  <c r="G161" i="1"/>
  <c r="G155" i="1"/>
  <c r="G157" i="1"/>
  <c r="G154" i="1"/>
  <c r="H148" i="1"/>
  <c r="G148" i="1"/>
  <c r="F152" i="4"/>
  <c r="H108" i="1"/>
  <c r="G108" i="1"/>
  <c r="E106" i="4"/>
  <c r="D102" i="1" s="1"/>
  <c r="F112" i="4"/>
  <c r="F107" i="4"/>
  <c r="D87" i="1"/>
  <c r="G88" i="1"/>
  <c r="E82" i="4"/>
  <c r="D78" i="1" s="1"/>
  <c r="G79" i="1"/>
  <c r="G81" i="1"/>
  <c r="G70" i="1"/>
  <c r="G72" i="1"/>
  <c r="E50" i="4"/>
  <c r="D46" i="1" s="1"/>
  <c r="G55" i="1"/>
  <c r="G56" i="1"/>
  <c r="G23" i="1"/>
  <c r="E7" i="4"/>
  <c r="D3" i="1" s="1"/>
  <c r="H3" i="1" s="1"/>
  <c r="G19" i="1"/>
  <c r="G4" i="1"/>
  <c r="G5" i="1"/>
  <c r="G3" i="1"/>
  <c r="E284" i="9"/>
  <c r="B284" i="9" s="1"/>
  <c r="H1173" i="1"/>
  <c r="H1177" i="1"/>
  <c r="H1181" i="1"/>
  <c r="H1185" i="1"/>
  <c r="H1189" i="1"/>
  <c r="H1193" i="1"/>
  <c r="H1197" i="1"/>
  <c r="H1201" i="1"/>
  <c r="H1205" i="1"/>
  <c r="H1209" i="1"/>
  <c r="H1213" i="1"/>
  <c r="H1217" i="1"/>
  <c r="H1221" i="1"/>
  <c r="H1225" i="1"/>
  <c r="H1229" i="1"/>
  <c r="H1233" i="1"/>
  <c r="H1237" i="1"/>
  <c r="H1241"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171" i="1"/>
  <c r="G1173" i="1"/>
  <c r="H1175" i="1"/>
  <c r="G1177" i="1"/>
  <c r="H1179" i="1"/>
  <c r="G1181"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438" i="1"/>
  <c r="G1438" i="1"/>
  <c r="H1441" i="1"/>
  <c r="G1441" i="1"/>
  <c r="J1441" i="1"/>
  <c r="H1445" i="1"/>
  <c r="G1445" i="1"/>
  <c r="G1290" i="1"/>
  <c r="G1291" i="1"/>
  <c r="G1292" i="1"/>
  <c r="G1293" i="1"/>
  <c r="G1294" i="1"/>
  <c r="G1295" i="1"/>
  <c r="G1296" i="1"/>
  <c r="G1297" i="1"/>
  <c r="G1298" i="1"/>
  <c r="G1299" i="1"/>
  <c r="G1300" i="1"/>
  <c r="G1301" i="1"/>
  <c r="G1302" i="1"/>
  <c r="G1303" i="1"/>
  <c r="G1304" i="1"/>
  <c r="G1308" i="1"/>
  <c r="G1312" i="1"/>
  <c r="G1316" i="1"/>
  <c r="G1320" i="1"/>
  <c r="G1324" i="1"/>
  <c r="G1328" i="1"/>
  <c r="G1332" i="1"/>
  <c r="G1336" i="1"/>
  <c r="G1340" i="1"/>
  <c r="G1344" i="1"/>
  <c r="G1348" i="1"/>
  <c r="G1352" i="1"/>
  <c r="G1356" i="1"/>
  <c r="G1360" i="1"/>
  <c r="G1364" i="1"/>
  <c r="G1368" i="1"/>
  <c r="G1372" i="1"/>
  <c r="G1376" i="1"/>
  <c r="G1380" i="1"/>
  <c r="G1384"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9" i="1"/>
  <c r="G1449" i="1"/>
  <c r="I1449" i="1" s="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G1355" i="1"/>
  <c r="G1359" i="1"/>
  <c r="G1363" i="1"/>
  <c r="G1367" i="1"/>
  <c r="G1371" i="1"/>
  <c r="G1375" i="1"/>
  <c r="G1379" i="1"/>
  <c r="G1383" i="1"/>
  <c r="G1387" i="1"/>
  <c r="H1437" i="1"/>
  <c r="G1437" i="1"/>
  <c r="H1439" i="1"/>
  <c r="G1439" i="1"/>
  <c r="J1439" i="1"/>
  <c r="H1443" i="1"/>
  <c r="G1443" i="1"/>
  <c r="I1443" i="1" s="1"/>
  <c r="J1443" i="1"/>
  <c r="J1445" i="1"/>
  <c r="J144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I1444" i="1"/>
  <c r="I1446" i="1"/>
  <c r="H1447" i="1"/>
  <c r="G1447" i="1"/>
  <c r="I1447" i="1" s="1"/>
  <c r="I1450" i="1"/>
  <c r="H1451" i="1"/>
  <c r="G1451" i="1"/>
  <c r="G1453" i="1"/>
  <c r="H1453" i="1"/>
  <c r="H1550" i="1"/>
  <c r="G1550" i="1"/>
  <c r="H1566" i="1"/>
  <c r="G1566" i="1"/>
  <c r="H1440" i="1"/>
  <c r="I1440" i="1" s="1"/>
  <c r="H1442" i="1"/>
  <c r="I1442" i="1" s="1"/>
  <c r="H1444" i="1"/>
  <c r="G1462" i="1"/>
  <c r="J1462" i="1"/>
  <c r="H1463" i="1"/>
  <c r="I1463" i="1" s="1"/>
  <c r="G1464" i="1"/>
  <c r="J1464" i="1"/>
  <c r="H1465" i="1"/>
  <c r="I1465" i="1" s="1"/>
  <c r="G1466" i="1"/>
  <c r="J1466" i="1"/>
  <c r="H1467" i="1"/>
  <c r="I1467" i="1" s="1"/>
  <c r="G1468" i="1"/>
  <c r="J1468" i="1"/>
  <c r="H1469" i="1"/>
  <c r="G1471" i="1"/>
  <c r="G1473" i="1"/>
  <c r="G1487" i="1"/>
  <c r="G1491" i="1"/>
  <c r="G1495" i="1"/>
  <c r="G1503" i="1"/>
  <c r="G1507" i="1"/>
  <c r="G1511" i="1"/>
  <c r="G1515" i="1"/>
  <c r="G1519" i="1"/>
  <c r="G1523" i="1"/>
  <c r="G1527" i="1"/>
  <c r="G1531" i="1"/>
  <c r="G1535" i="1"/>
  <c r="G1539" i="1"/>
  <c r="G1543" i="1"/>
  <c r="G1547" i="1"/>
  <c r="H1554" i="1"/>
  <c r="G1554" i="1"/>
  <c r="H1570" i="1"/>
  <c r="G1570" i="1"/>
  <c r="D350" i="4"/>
  <c r="F351" i="4"/>
  <c r="F421" i="4"/>
  <c r="E7" i="5"/>
  <c r="H289" i="9"/>
  <c r="E176" i="5"/>
  <c r="I1452" i="1"/>
  <c r="G1455" i="1"/>
  <c r="I1455" i="1" s="1"/>
  <c r="J1455" i="1"/>
  <c r="G1457" i="1"/>
  <c r="I1457" i="1" s="1"/>
  <c r="J1457" i="1"/>
  <c r="G1459" i="1"/>
  <c r="I1459" i="1" s="1"/>
  <c r="J1459" i="1"/>
  <c r="G1477" i="1"/>
  <c r="I1477" i="1" s="1"/>
  <c r="J1477" i="1"/>
  <c r="G1479" i="1"/>
  <c r="I1479" i="1" s="1"/>
  <c r="J1479" i="1"/>
  <c r="H1558" i="1"/>
  <c r="G1558" i="1"/>
  <c r="H1574" i="1"/>
  <c r="G1574" i="1"/>
  <c r="H1578" i="1"/>
  <c r="G1578" i="1"/>
  <c r="E298" i="4"/>
  <c r="E528" i="4"/>
  <c r="J1451" i="1"/>
  <c r="H1462" i="1"/>
  <c r="H1464" i="1"/>
  <c r="H1466" i="1"/>
  <c r="H1468" i="1"/>
  <c r="H1471" i="1"/>
  <c r="G1472" i="1"/>
  <c r="I1472" i="1" s="1"/>
  <c r="J1472" i="1"/>
  <c r="H1473" i="1"/>
  <c r="G1474" i="1"/>
  <c r="I1474" i="1" s="1"/>
  <c r="J1474" i="1"/>
  <c r="H1475" i="1"/>
  <c r="H1482" i="1"/>
  <c r="G1482" i="1"/>
  <c r="H1486" i="1"/>
  <c r="G1486" i="1"/>
  <c r="H1490" i="1"/>
  <c r="G1490" i="1"/>
  <c r="H1494" i="1"/>
  <c r="G1494" i="1"/>
  <c r="H1498" i="1"/>
  <c r="G1498" i="1"/>
  <c r="H1502" i="1"/>
  <c r="G1502" i="1"/>
  <c r="H1506" i="1"/>
  <c r="G1506" i="1"/>
  <c r="H1510" i="1"/>
  <c r="G1510" i="1"/>
  <c r="H1514" i="1"/>
  <c r="G1514" i="1"/>
  <c r="H1522" i="1"/>
  <c r="G1522" i="1"/>
  <c r="H1526" i="1"/>
  <c r="G1526" i="1"/>
  <c r="H1530" i="1"/>
  <c r="G1530" i="1"/>
  <c r="H1534" i="1"/>
  <c r="G1534" i="1"/>
  <c r="H1538" i="1"/>
  <c r="G1538" i="1"/>
  <c r="H1542" i="1"/>
  <c r="G1542" i="1"/>
  <c r="H1546" i="1"/>
  <c r="G1546" i="1"/>
  <c r="H1562" i="1"/>
  <c r="G1562" i="1"/>
  <c r="F7" i="4"/>
  <c r="F215" i="4"/>
  <c r="D50" i="4"/>
  <c r="D82" i="4"/>
  <c r="D106" i="4"/>
  <c r="D6" i="4" s="1"/>
  <c r="D224" i="4"/>
  <c r="D252" i="4"/>
  <c r="F299" i="4"/>
  <c r="D311" i="4"/>
  <c r="D298" i="4" s="1"/>
  <c r="F356" i="4"/>
  <c r="F416" i="4"/>
  <c r="D459" i="4"/>
  <c r="D420" i="4" s="1"/>
  <c r="D529" i="4"/>
  <c r="D593" i="4"/>
  <c r="E142" i="9"/>
  <c r="B142" i="9" s="1"/>
  <c r="D7" i="5"/>
  <c r="D69" i="5"/>
  <c r="E87" i="5"/>
  <c r="D1065" i="1" s="1"/>
  <c r="D118" i="5"/>
  <c r="D190" i="5"/>
  <c r="E5" i="7"/>
  <c r="H20" i="9"/>
  <c r="G20" i="9"/>
  <c r="D580" i="4"/>
  <c r="D177" i="5"/>
  <c r="F180" i="5"/>
  <c r="F207" i="5"/>
  <c r="D206" i="5"/>
  <c r="G297" i="9"/>
  <c r="E297" i="9" s="1"/>
  <c r="D237" i="5"/>
  <c r="D245" i="5"/>
  <c r="F5" i="6"/>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M212" i="9"/>
  <c r="G191" i="9"/>
  <c r="E191" i="9" s="1"/>
  <c r="B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I10" i="9"/>
  <c r="B213" i="9"/>
  <c r="E286" i="9"/>
  <c r="B286" i="9" s="1"/>
  <c r="B84" i="9"/>
  <c r="B92" i="9"/>
  <c r="B81" i="9"/>
  <c r="B88" i="9"/>
  <c r="B224" i="9"/>
  <c r="B227" i="9"/>
  <c r="F217" i="9"/>
  <c r="B217" i="9" s="1"/>
  <c r="F225" i="9"/>
  <c r="B225" i="9" s="1"/>
  <c r="B223" i="9"/>
  <c r="F229" i="9"/>
  <c r="B229" i="9" s="1"/>
  <c r="F233" i="9"/>
  <c r="B233" i="9" s="1"/>
  <c r="F213" i="9"/>
  <c r="B279" i="9"/>
  <c r="D43" i="8" l="1"/>
  <c r="G295" i="9" s="1"/>
  <c r="E295" i="9" s="1"/>
  <c r="B295" i="9" s="1"/>
  <c r="C1524" i="1"/>
  <c r="G1499" i="1"/>
  <c r="H1501" i="1"/>
  <c r="G294" i="9"/>
  <c r="E294" i="9" s="1"/>
  <c r="G1483" i="1"/>
  <c r="G1481" i="1"/>
  <c r="H1481" i="1"/>
  <c r="C1517" i="1"/>
  <c r="I34" i="3"/>
  <c r="H645" i="1"/>
  <c r="G645" i="1"/>
  <c r="G421" i="1"/>
  <c r="H421" i="1"/>
  <c r="E420" i="4"/>
  <c r="D414" i="1" s="1"/>
  <c r="D415" i="1"/>
  <c r="G358" i="1"/>
  <c r="H358" i="1"/>
  <c r="E350" i="4"/>
  <c r="D345" i="1" s="1"/>
  <c r="F363" i="4"/>
  <c r="H637" i="1"/>
  <c r="G637" i="1"/>
  <c r="F643" i="4"/>
  <c r="G184" i="1"/>
  <c r="H184" i="1"/>
  <c r="E151" i="4"/>
  <c r="I17" i="3" s="1"/>
  <c r="F163" i="4"/>
  <c r="G159" i="1"/>
  <c r="E20" i="9"/>
  <c r="B20" i="9" s="1"/>
  <c r="H87" i="1"/>
  <c r="G87" i="1"/>
  <c r="E6" i="4"/>
  <c r="F6" i="4" s="1"/>
  <c r="D407" i="4"/>
  <c r="F298" i="4"/>
  <c r="C293" i="1"/>
  <c r="D412" i="4"/>
  <c r="H16" i="3"/>
  <c r="C2" i="1"/>
  <c r="C414" i="1"/>
  <c r="E164" i="9"/>
  <c r="B164" i="9" s="1"/>
  <c r="F35" i="6"/>
  <c r="H25" i="3"/>
  <c r="C1329" i="1"/>
  <c r="F245" i="5"/>
  <c r="C1222" i="1"/>
  <c r="D141" i="6"/>
  <c r="G289" i="9"/>
  <c r="E289" i="9" s="1"/>
  <c r="B289" i="9" s="1"/>
  <c r="F177" i="5"/>
  <c r="D176" i="5"/>
  <c r="C1154" i="1"/>
  <c r="I29" i="3"/>
  <c r="D1436" i="1"/>
  <c r="F69" i="5"/>
  <c r="D68" i="5"/>
  <c r="C1047" i="1"/>
  <c r="F529" i="4"/>
  <c r="D528" i="4"/>
  <c r="D635" i="4" s="1"/>
  <c r="C523" i="1"/>
  <c r="F252" i="4"/>
  <c r="C248" i="1"/>
  <c r="F50" i="4"/>
  <c r="C46" i="1"/>
  <c r="I1464" i="1"/>
  <c r="I1451" i="1"/>
  <c r="I1441" i="1"/>
  <c r="F237" i="5"/>
  <c r="H23" i="3"/>
  <c r="C1214" i="1"/>
  <c r="G292" i="9"/>
  <c r="E292" i="9" s="1"/>
  <c r="B292" i="9" s="1"/>
  <c r="F206" i="5"/>
  <c r="C1183" i="1"/>
  <c r="F580" i="4"/>
  <c r="C574" i="1"/>
  <c r="G291" i="9"/>
  <c r="E291" i="9" s="1"/>
  <c r="B291" i="9" s="1"/>
  <c r="F190" i="5"/>
  <c r="C1167" i="1"/>
  <c r="F7" i="5"/>
  <c r="D6" i="5"/>
  <c r="H20" i="3"/>
  <c r="C985" i="1"/>
  <c r="F459" i="4"/>
  <c r="C453" i="1"/>
  <c r="F224" i="4"/>
  <c r="C220" i="1"/>
  <c r="D293" i="1"/>
  <c r="E175" i="5"/>
  <c r="D1152" i="1" s="1"/>
  <c r="I22" i="3"/>
  <c r="D1153" i="1"/>
  <c r="I1466" i="1"/>
  <c r="I1439" i="1"/>
  <c r="F212" i="9"/>
  <c r="B212" i="9" s="1"/>
  <c r="F118" i="5"/>
  <c r="C1096" i="1"/>
  <c r="F311" i="4"/>
  <c r="C306" i="1"/>
  <c r="F106" i="4"/>
  <c r="C102" i="1"/>
  <c r="D151" i="4"/>
  <c r="E68" i="5"/>
  <c r="E6" i="5" s="1"/>
  <c r="I1473" i="1"/>
  <c r="I1468" i="1"/>
  <c r="F129" i="6"/>
  <c r="C1423" i="1"/>
  <c r="B297" i="9"/>
  <c r="E296" i="9"/>
  <c r="I10" i="3" s="1"/>
  <c r="H1065" i="1"/>
  <c r="G1065" i="1"/>
  <c r="F593" i="4"/>
  <c r="C587" i="1"/>
  <c r="F82" i="4"/>
  <c r="C78" i="1"/>
  <c r="D522" i="1"/>
  <c r="I20" i="3"/>
  <c r="D985" i="1"/>
  <c r="D408" i="4"/>
  <c r="C345" i="1"/>
  <c r="I1471" i="1"/>
  <c r="I1462" i="1"/>
  <c r="G1524" i="1" l="1"/>
  <c r="H1524" i="1"/>
  <c r="I35" i="3"/>
  <c r="C1518" i="1"/>
  <c r="H11" i="3" s="1"/>
  <c r="N3" i="9" s="1"/>
  <c r="K1432" i="9"/>
  <c r="E293" i="9"/>
  <c r="B294" i="9"/>
  <c r="G1517" i="1"/>
  <c r="H1517" i="1"/>
  <c r="F420" i="4"/>
  <c r="E635" i="4"/>
  <c r="D629" i="1" s="1"/>
  <c r="E636" i="4"/>
  <c r="D630" i="1" s="1"/>
  <c r="G415" i="1"/>
  <c r="H415" i="1"/>
  <c r="F350" i="4"/>
  <c r="E407" i="4"/>
  <c r="D402" i="1" s="1"/>
  <c r="E408" i="4"/>
  <c r="D403" i="1" s="1"/>
  <c r="D147" i="1"/>
  <c r="E289" i="4"/>
  <c r="E291" i="4" s="1"/>
  <c r="D287" i="1" s="1"/>
  <c r="E19" i="9"/>
  <c r="I16" i="3"/>
  <c r="D2" i="1"/>
  <c r="G2" i="1" s="1"/>
  <c r="E412" i="4"/>
  <c r="D407" i="1" s="1"/>
  <c r="F635" i="4"/>
  <c r="C629" i="1"/>
  <c r="H276" i="9"/>
  <c r="D984" i="1"/>
  <c r="H306" i="1"/>
  <c r="G306" i="1"/>
  <c r="H1167" i="1"/>
  <c r="G1167" i="1"/>
  <c r="H1183" i="1"/>
  <c r="G1183" i="1"/>
  <c r="H46" i="1"/>
  <c r="G46" i="1"/>
  <c r="H523" i="1"/>
  <c r="G523" i="1"/>
  <c r="H21" i="3"/>
  <c r="F68" i="5"/>
  <c r="C1046" i="1"/>
  <c r="H1154" i="1"/>
  <c r="G1154" i="1"/>
  <c r="F141" i="6"/>
  <c r="H28" i="3"/>
  <c r="C1435" i="1"/>
  <c r="G299" i="9"/>
  <c r="E299" i="9" s="1"/>
  <c r="H293" i="1"/>
  <c r="G293" i="1"/>
  <c r="H1047" i="1"/>
  <c r="G1047" i="1"/>
  <c r="H345" i="1"/>
  <c r="G345" i="1"/>
  <c r="H78" i="1"/>
  <c r="G78" i="1"/>
  <c r="H1423" i="1"/>
  <c r="G1423" i="1"/>
  <c r="H102" i="1"/>
  <c r="G102" i="1"/>
  <c r="H1096" i="1"/>
  <c r="G1096" i="1"/>
  <c r="H453" i="1"/>
  <c r="G453" i="1"/>
  <c r="F6" i="5"/>
  <c r="C984" i="1"/>
  <c r="D636" i="4"/>
  <c r="F528" i="4"/>
  <c r="C522" i="1"/>
  <c r="F176" i="5"/>
  <c r="D175" i="5"/>
  <c r="H22" i="3"/>
  <c r="C1153" i="1"/>
  <c r="H1222" i="1"/>
  <c r="G1222" i="1"/>
  <c r="H985" i="1"/>
  <c r="G985" i="1"/>
  <c r="H17" i="3"/>
  <c r="D289" i="4"/>
  <c r="F151" i="4"/>
  <c r="C147" i="1"/>
  <c r="C403" i="1"/>
  <c r="H587" i="1"/>
  <c r="G587" i="1"/>
  <c r="H574" i="1"/>
  <c r="G574" i="1"/>
  <c r="E639" i="4"/>
  <c r="H248" i="1"/>
  <c r="G248" i="1"/>
  <c r="H1436" i="1"/>
  <c r="G1436" i="1"/>
  <c r="D639" i="4"/>
  <c r="F412" i="4"/>
  <c r="C407" i="1"/>
  <c r="F407" i="4"/>
  <c r="C402" i="1"/>
  <c r="I21" i="3"/>
  <c r="D1046" i="1"/>
  <c r="H220" i="1"/>
  <c r="G220" i="1"/>
  <c r="H1214" i="1"/>
  <c r="G1214" i="1"/>
  <c r="H1329" i="1"/>
  <c r="G1329" i="1"/>
  <c r="H9" i="3"/>
  <c r="H414" i="1"/>
  <c r="G414" i="1"/>
  <c r="I11" i="3" l="1"/>
  <c r="H1518" i="1"/>
  <c r="G1518" i="1"/>
  <c r="F408" i="4"/>
  <c r="E413" i="4"/>
  <c r="E415" i="4" s="1"/>
  <c r="D410" i="1" s="1"/>
  <c r="E290" i="4"/>
  <c r="D286" i="1" s="1"/>
  <c r="D285" i="1"/>
  <c r="H2" i="1"/>
  <c r="K3" i="9"/>
  <c r="H403" i="1"/>
  <c r="G403" i="1"/>
  <c r="D291" i="4"/>
  <c r="F289" i="4"/>
  <c r="D413" i="4"/>
  <c r="C285" i="1"/>
  <c r="D290" i="4"/>
  <c r="F175" i="5"/>
  <c r="C1152" i="1"/>
  <c r="F636" i="4"/>
  <c r="C630" i="1"/>
  <c r="G276" i="9"/>
  <c r="E276" i="9" s="1"/>
  <c r="H402" i="1"/>
  <c r="G402" i="1"/>
  <c r="H8" i="3"/>
  <c r="H984" i="1"/>
  <c r="G984" i="1"/>
  <c r="E298" i="9"/>
  <c r="I9" i="3" s="1"/>
  <c r="B299" i="9"/>
  <c r="F639" i="4"/>
  <c r="C633" i="1"/>
  <c r="H147" i="1"/>
  <c r="G147" i="1"/>
  <c r="H1153" i="1"/>
  <c r="G1153" i="1"/>
  <c r="H522" i="1"/>
  <c r="G522" i="1"/>
  <c r="H1435" i="1"/>
  <c r="G1435" i="1"/>
  <c r="H629" i="1"/>
  <c r="G629" i="1"/>
  <c r="H407" i="1"/>
  <c r="G407" i="1"/>
  <c r="D633" i="1"/>
  <c r="G282" i="9"/>
  <c r="E282" i="9" s="1"/>
  <c r="B282" i="9" s="1"/>
  <c r="H1046" i="1"/>
  <c r="G1046" i="1"/>
  <c r="E640" i="4" l="1"/>
  <c r="E641" i="4" s="1"/>
  <c r="D635" i="1" s="1"/>
  <c r="E414" i="4"/>
  <c r="D409" i="1" s="1"/>
  <c r="D408" i="1"/>
  <c r="M3" i="9"/>
  <c r="H630" i="1"/>
  <c r="G630" i="1"/>
  <c r="F290" i="4"/>
  <c r="C286" i="1"/>
  <c r="F291" i="4"/>
  <c r="C287" i="1"/>
  <c r="H633" i="1"/>
  <c r="G633" i="1"/>
  <c r="H285" i="1"/>
  <c r="G285" i="1"/>
  <c r="H1152" i="1"/>
  <c r="G1152" i="1"/>
  <c r="D640" i="4"/>
  <c r="D415" i="4"/>
  <c r="F413" i="4"/>
  <c r="C408" i="1"/>
  <c r="D414" i="4"/>
  <c r="E275" i="9"/>
  <c r="I8" i="3" s="1"/>
  <c r="B276" i="9"/>
  <c r="D634" i="1" l="1"/>
  <c r="E642" i="4"/>
  <c r="E645" i="4" s="1"/>
  <c r="I18" i="3" s="1"/>
  <c r="H286" i="1"/>
  <c r="G286" i="1"/>
  <c r="F415" i="4"/>
  <c r="C410" i="1"/>
  <c r="F414" i="4"/>
  <c r="C409" i="1"/>
  <c r="D642" i="4"/>
  <c r="F640" i="4"/>
  <c r="C634" i="1"/>
  <c r="D641" i="4"/>
  <c r="H408" i="1"/>
  <c r="G408" i="1"/>
  <c r="H287" i="1"/>
  <c r="G287" i="1"/>
  <c r="D636" i="1" l="1"/>
  <c r="D639" i="1"/>
  <c r="E646" i="4"/>
  <c r="I19" i="3" s="1"/>
  <c r="H410" i="1"/>
  <c r="G410" i="1"/>
  <c r="D645" i="4"/>
  <c r="F641" i="4"/>
  <c r="C635" i="1"/>
  <c r="H409" i="1"/>
  <c r="G409" i="1"/>
  <c r="H634" i="1"/>
  <c r="G634" i="1"/>
  <c r="D646" i="4"/>
  <c r="F642" i="4"/>
  <c r="C636" i="1"/>
  <c r="G274" i="9" l="1"/>
  <c r="E274" i="9" s="1"/>
  <c r="B274" i="9" s="1"/>
  <c r="D640" i="1"/>
  <c r="H19" i="3"/>
  <c r="F646" i="4"/>
  <c r="C640" i="1"/>
  <c r="H636" i="1"/>
  <c r="G636" i="1"/>
  <c r="H18" i="3"/>
  <c r="F645" i="4"/>
  <c r="C639" i="1"/>
  <c r="H635" i="1"/>
  <c r="G635" i="1"/>
  <c r="H639" i="1" l="1"/>
  <c r="G639" i="1"/>
  <c r="H7" i="3"/>
  <c r="H640" i="1"/>
  <c r="G640" i="1"/>
  <c r="J3" i="9" l="1"/>
  <c r="I7" i="3"/>
  <c r="M271" i="9" l="1"/>
  <c r="L271" i="9"/>
  <c r="H18" i="9"/>
  <c r="G18" i="9"/>
  <c r="J17" i="9"/>
  <c r="J5" i="9"/>
  <c r="L16" i="9"/>
  <c r="K5" i="9"/>
  <c r="M16" i="9"/>
  <c r="I6" i="9"/>
  <c r="K12" i="9"/>
  <c r="G17" i="9"/>
  <c r="J6" i="9"/>
  <c r="I11" i="9"/>
  <c r="K6" i="9"/>
  <c r="J11" i="9"/>
  <c r="J8" i="9"/>
  <c r="J7" i="9"/>
  <c r="H17" i="9"/>
  <c r="I13" i="9"/>
  <c r="K8" i="9"/>
  <c r="J13" i="9"/>
  <c r="I7" i="9"/>
  <c r="K13" i="9"/>
  <c r="I9" i="9"/>
  <c r="J9" i="9"/>
  <c r="H15" i="9"/>
  <c r="K9" i="9"/>
  <c r="L15" i="9"/>
  <c r="I8" i="9"/>
  <c r="M15" i="9"/>
  <c r="I5" i="9"/>
  <c r="K11" i="9"/>
  <c r="H16" i="9"/>
  <c r="J10" i="9"/>
  <c r="K10" i="9"/>
  <c r="G16" i="9"/>
  <c r="K7" i="9"/>
  <c r="J12" i="9"/>
  <c r="I17" i="9"/>
  <c r="I12" i="9"/>
  <c r="G15" i="9"/>
  <c r="E8" i="9" l="1"/>
  <c r="B8" i="9" s="1"/>
  <c r="F271" i="9"/>
  <c r="B271" i="9" s="1"/>
  <c r="E12" i="9"/>
  <c r="B12" i="9" s="1"/>
  <c r="F15" i="9"/>
  <c r="E5" i="9"/>
  <c r="E18" i="9"/>
  <c r="B18" i="9" s="1"/>
  <c r="E15" i="9"/>
  <c r="E6" i="9"/>
  <c r="B6" i="9" s="1"/>
  <c r="B5" i="9"/>
  <c r="E13" i="9"/>
  <c r="B13" i="9" s="1"/>
  <c r="E17" i="9"/>
  <c r="B17" i="9" s="1"/>
  <c r="E10" i="9"/>
  <c r="B10" i="9" s="1"/>
  <c r="E7" i="9"/>
  <c r="B7" i="9" s="1"/>
  <c r="F16" i="9"/>
  <c r="E11" i="9"/>
  <c r="B11" i="9" s="1"/>
  <c r="E16" i="9"/>
  <c r="E9" i="9"/>
  <c r="B9" i="9" s="1"/>
  <c r="F19" i="9" l="1"/>
  <c r="B15" i="9"/>
  <c r="F14" i="9"/>
  <c r="E14" i="9"/>
  <c r="B16" i="9"/>
  <c r="E4"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<sst xmlns="http://schemas.openxmlformats.org/spreadsheetml/2006/main" count="4340" uniqueCount="3402">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</sst>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1361369.28</v>
      </c>
      <c r="D2" s="5">
        <f>'PR-RAS'!E6</f>
        <v>1206666.21</v>
      </c>
      <c r="E2" s="5">
        <v>0</v>
      </c>
      <c r="F2" s="5">
        <v>0</v>
      </c>
      <c r="G2" s="6">
        <f t="shared" ref="G2:G264" si="0">(B2/1000)*(C2*1+D2*2)</f>
        <v>3774.7017000000001</v>
      </c>
      <c r="H2" s="6">
        <f t="shared" ref="H2:H264" si="1">ABS(C2-ROUND(C2,0))+ABS(D2-ROUND(D2,0))</f>
        <v>0.48999999999068677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304340.25</v>
      </c>
      <c r="D3" s="1">
        <f>'PR-RAS'!E7</f>
        <v>332724.5</v>
      </c>
      <c r="E3" s="1">
        <v>0</v>
      </c>
      <c r="F3" s="1">
        <v>0</v>
      </c>
      <c r="G3" s="2">
        <f t="shared" si="0"/>
        <v>1939.5785000000001</v>
      </c>
      <c r="H3" s="2">
        <f t="shared" si="1"/>
        <v>0.75</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294381.05</v>
      </c>
      <c r="D4" s="1">
        <f>'PR-RAS'!E8</f>
        <v>317823.63</v>
      </c>
      <c r="E4" s="1">
        <v>0</v>
      </c>
      <c r="F4" s="1">
        <v>0</v>
      </c>
      <c r="G4" s="2">
        <f t="shared" si="0"/>
        <v>2790.0849300000004</v>
      </c>
      <c r="H4" s="2">
        <f t="shared" si="1"/>
        <v>0.41999999998370185</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294381.05</v>
      </c>
      <c r="D5" s="1">
        <f>'PR-RAS'!E9</f>
        <v>317823.63</v>
      </c>
      <c r="E5" s="1">
        <v>0</v>
      </c>
      <c r="F5" s="1">
        <v>0</v>
      </c>
      <c r="G5" s="2">
        <f t="shared" si="0"/>
        <v>3720.1132400000001</v>
      </c>
      <c r="H5" s="2">
        <f t="shared" si="1"/>
        <v>0.41999999998370185</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9959.2000000000007</v>
      </c>
      <c r="D19" s="1">
        <f>'PR-RAS'!E23</f>
        <v>14900.87</v>
      </c>
      <c r="E19" s="1">
        <v>0</v>
      </c>
      <c r="F19" s="1">
        <v>0</v>
      </c>
      <c r="G19" s="2">
        <f t="shared" si="0"/>
        <v>715.69691999999998</v>
      </c>
      <c r="H19" s="2">
        <f t="shared" si="1"/>
        <v>0.32999999999992724</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9959.2000000000007</v>
      </c>
      <c r="D23" s="1">
        <f>'PR-RAS'!E27</f>
        <v>14900.87</v>
      </c>
      <c r="E23" s="1">
        <v>0</v>
      </c>
      <c r="F23" s="1">
        <v>0</v>
      </c>
      <c r="G23" s="2">
        <f t="shared" si="0"/>
        <v>874.74068</v>
      </c>
      <c r="H23" s="2">
        <f t="shared" si="1"/>
        <v>0.32999999999992724</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952705.0199999999</v>
      </c>
      <c r="D46" s="1">
        <f>'PR-RAS'!E50</f>
        <v>838929.36</v>
      </c>
      <c r="E46" s="1">
        <v>0</v>
      </c>
      <c r="F46" s="1">
        <v>0</v>
      </c>
      <c r="G46" s="2">
        <f t="shared" si="0"/>
        <v>118375.36829999999</v>
      </c>
      <c r="H46" s="2">
        <f t="shared" si="1"/>
        <v>0.37999999988824129</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349867.82999999996</v>
      </c>
      <c r="D55" s="1">
        <f>'PR-RAS'!E59</f>
        <v>320268.92</v>
      </c>
      <c r="E55" s="1">
        <v>0</v>
      </c>
      <c r="F55" s="1">
        <v>0</v>
      </c>
      <c r="G55" s="2">
        <f t="shared" si="0"/>
        <v>53481.906179999998</v>
      </c>
      <c r="H55" s="2">
        <f t="shared" si="1"/>
        <v>0.25000000005820766</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329959.40999999997</v>
      </c>
      <c r="D56" s="1">
        <f>'PR-RAS'!E60</f>
        <v>320268.92</v>
      </c>
      <c r="E56" s="1">
        <v>0</v>
      </c>
      <c r="F56" s="1">
        <v>0</v>
      </c>
      <c r="G56" s="2">
        <f t="shared" si="0"/>
        <v>53377.348749999997</v>
      </c>
      <c r="H56" s="2">
        <f t="shared" si="1"/>
        <v>0.48999999999068677</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19908.419999999998</v>
      </c>
      <c r="D57" s="1">
        <f>'PR-RAS'!E61</f>
        <v>0</v>
      </c>
      <c r="E57" s="1">
        <v>0</v>
      </c>
      <c r="F57" s="1">
        <v>0</v>
      </c>
      <c r="G57" s="2">
        <f t="shared" si="0"/>
        <v>1114.8715199999999</v>
      </c>
      <c r="H57" s="2">
        <f t="shared" si="1"/>
        <v>0.41999999999825377</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602837.18999999994</v>
      </c>
      <c r="D70" s="1">
        <f>'PR-RAS'!E74</f>
        <v>518660.44</v>
      </c>
      <c r="E70" s="1">
        <v>0</v>
      </c>
      <c r="F70" s="1">
        <v>0</v>
      </c>
      <c r="G70" s="2">
        <f t="shared" si="0"/>
        <v>113170.90682999999</v>
      </c>
      <c r="H70" s="2">
        <f t="shared" si="1"/>
        <v>0.62999999994644895</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67119.73</v>
      </c>
      <c r="D71" s="1">
        <f>'PR-RAS'!E75</f>
        <v>159501.85999999999</v>
      </c>
      <c r="E71" s="1">
        <v>0</v>
      </c>
      <c r="F71" s="1">
        <v>0</v>
      </c>
      <c r="G71" s="2">
        <f t="shared" si="0"/>
        <v>27028.641499999998</v>
      </c>
      <c r="H71" s="2">
        <f t="shared" si="1"/>
        <v>0.41000000001804437</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535717.46</v>
      </c>
      <c r="D72" s="1">
        <f>'PR-RAS'!E76</f>
        <v>359158.58</v>
      </c>
      <c r="E72" s="1">
        <v>0</v>
      </c>
      <c r="F72" s="1">
        <v>0</v>
      </c>
      <c r="G72" s="2">
        <f t="shared" si="0"/>
        <v>89036.458020000005</v>
      </c>
      <c r="H72" s="2">
        <f t="shared" si="1"/>
        <v>0.87999999994644895</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10842.009999999998</v>
      </c>
      <c r="D78" s="1">
        <f>'PR-RAS'!E82</f>
        <v>5430.369999999999</v>
      </c>
      <c r="E78" s="1">
        <v>0</v>
      </c>
      <c r="F78" s="1">
        <v>0</v>
      </c>
      <c r="G78" s="2">
        <f t="shared" si="0"/>
        <v>1671.1117499999998</v>
      </c>
      <c r="H78" s="2">
        <f t="shared" si="1"/>
        <v>0.37999999999738066</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2.63</v>
      </c>
      <c r="D79" s="1">
        <f>'PR-RAS'!E83</f>
        <v>9.4600000000000009</v>
      </c>
      <c r="E79" s="1">
        <v>0</v>
      </c>
      <c r="F79" s="1">
        <v>0</v>
      </c>
      <c r="G79" s="2">
        <f t="shared" si="0"/>
        <v>1.6809000000000001</v>
      </c>
      <c r="H79" s="2">
        <f t="shared" si="1"/>
        <v>0.83000000000000096</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2.63</v>
      </c>
      <c r="D81" s="1">
        <f>'PR-RAS'!E85</f>
        <v>9.4600000000000009</v>
      </c>
      <c r="E81" s="1">
        <v>0</v>
      </c>
      <c r="F81" s="1">
        <v>0</v>
      </c>
      <c r="G81" s="2">
        <f t="shared" si="0"/>
        <v>1.7240000000000002</v>
      </c>
      <c r="H81" s="2">
        <f t="shared" si="1"/>
        <v>0.83000000000000096</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10624.369999999999</v>
      </c>
      <c r="D87" s="1">
        <f>'PR-RAS'!E91</f>
        <v>5257.4999999999991</v>
      </c>
      <c r="E87" s="1">
        <v>0</v>
      </c>
      <c r="F87" s="1">
        <v>0</v>
      </c>
      <c r="G87" s="2">
        <f t="shared" si="0"/>
        <v>1817.9858199999994</v>
      </c>
      <c r="H87" s="2">
        <f t="shared" si="1"/>
        <v>0.86999999999989086</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358.05</v>
      </c>
      <c r="D88" s="1">
        <f>'PR-RAS'!E92</f>
        <v>279.2</v>
      </c>
      <c r="E88" s="1">
        <v>0</v>
      </c>
      <c r="F88" s="1">
        <v>0</v>
      </c>
      <c r="G88" s="2">
        <f t="shared" si="0"/>
        <v>79.73115</v>
      </c>
      <c r="H88" s="2">
        <f t="shared" si="1"/>
        <v>0.25</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10213.07</v>
      </c>
      <c r="D89" s="1">
        <f>'PR-RAS'!E93</f>
        <v>4445.4799999999996</v>
      </c>
      <c r="E89" s="1">
        <v>0</v>
      </c>
      <c r="F89" s="1">
        <v>0</v>
      </c>
      <c r="G89" s="2">
        <f t="shared" si="0"/>
        <v>1681.1546399999997</v>
      </c>
      <c r="H89" s="2">
        <f t="shared" si="1"/>
        <v>0.5499999999992724</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53.25</v>
      </c>
      <c r="D93" s="1">
        <f>'PR-RAS'!E97</f>
        <v>532.82000000000005</v>
      </c>
      <c r="E93" s="1">
        <v>0</v>
      </c>
      <c r="F93" s="1">
        <v>0</v>
      </c>
      <c r="G93" s="2">
        <f t="shared" si="0"/>
        <v>102.93788000000001</v>
      </c>
      <c r="H93" s="2">
        <f t="shared" si="1"/>
        <v>0.42999999999994998</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215.01</v>
      </c>
      <c r="D94" s="1">
        <f>'PR-RAS'!E98</f>
        <v>163.41</v>
      </c>
      <c r="E94" s="1">
        <v>0</v>
      </c>
      <c r="F94" s="1">
        <v>0</v>
      </c>
      <c r="G94" s="2">
        <f t="shared" si="0"/>
        <v>50.39018999999999</v>
      </c>
      <c r="H94" s="2">
        <f t="shared" si="1"/>
        <v>0.41999999999998749</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215.01</v>
      </c>
      <c r="D96" s="1">
        <f>'PR-RAS'!E100</f>
        <v>163.41</v>
      </c>
      <c r="E96" s="1">
        <v>0</v>
      </c>
      <c r="F96" s="1">
        <v>0</v>
      </c>
      <c r="G96" s="2">
        <f t="shared" si="0"/>
        <v>51.473849999999992</v>
      </c>
      <c r="H96" s="2">
        <f t="shared" si="1"/>
        <v>0.41999999999998749</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93243.1</v>
      </c>
      <c r="D102" s="1">
        <f>'PR-RAS'!E106</f>
        <v>29581.98</v>
      </c>
      <c r="E102" s="1">
        <v>0</v>
      </c>
      <c r="F102" s="1">
        <v>0</v>
      </c>
      <c r="G102" s="2">
        <f t="shared" si="0"/>
        <v>15393.113060000001</v>
      </c>
      <c r="H102" s="2">
        <f t="shared" si="1"/>
        <v>0.12000000000625732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7755.3899999999994</v>
      </c>
      <c r="D103" s="1">
        <f>'PR-RAS'!E107</f>
        <v>8445.2099999999991</v>
      </c>
      <c r="E103" s="1">
        <v>0</v>
      </c>
      <c r="F103" s="1">
        <v>0</v>
      </c>
      <c r="G103" s="2">
        <f t="shared" si="0"/>
        <v>2513.8726199999996</v>
      </c>
      <c r="H103" s="2">
        <f t="shared" si="1"/>
        <v>0.59999999999854481</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7754.78</v>
      </c>
      <c r="D105" s="1">
        <f>'PR-RAS'!E109</f>
        <v>8445.2099999999991</v>
      </c>
      <c r="E105" s="1">
        <v>0</v>
      </c>
      <c r="F105" s="1">
        <v>0</v>
      </c>
      <c r="G105" s="2">
        <f t="shared" si="0"/>
        <v>2563.1007999999997</v>
      </c>
      <c r="H105" s="2">
        <f t="shared" si="1"/>
        <v>0.42999999999938154</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0.61</v>
      </c>
      <c r="D106" s="1">
        <f>'PR-RAS'!E110</f>
        <v>0</v>
      </c>
      <c r="E106" s="1">
        <v>0</v>
      </c>
      <c r="F106" s="1">
        <v>0</v>
      </c>
      <c r="G106" s="2">
        <f t="shared" si="0"/>
        <v>6.4049999999999996E-2</v>
      </c>
      <c r="H106" s="2">
        <f t="shared" si="1"/>
        <v>0.39</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60726.5</v>
      </c>
      <c r="D108" s="1">
        <f>'PR-RAS'!E112</f>
        <v>4700.8599999999997</v>
      </c>
      <c r="E108" s="1">
        <v>0</v>
      </c>
      <c r="F108" s="1">
        <v>0</v>
      </c>
      <c r="G108" s="2">
        <f t="shared" si="0"/>
        <v>7503.7195400000001</v>
      </c>
      <c r="H108" s="2">
        <f t="shared" si="1"/>
        <v>0.64000000000032742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60617.120000000003</v>
      </c>
      <c r="D111" s="1">
        <f>'PR-RAS'!E115</f>
        <v>4685.12</v>
      </c>
      <c r="E111" s="1">
        <v>0</v>
      </c>
      <c r="F111" s="1">
        <v>0</v>
      </c>
      <c r="G111" s="2">
        <f t="shared" si="0"/>
        <v>7698.6095999999998</v>
      </c>
      <c r="H111" s="2">
        <f t="shared" si="1"/>
        <v>0.24000000000251021</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109.38</v>
      </c>
      <c r="D113" s="1">
        <f>'PR-RAS'!E117</f>
        <v>15.74</v>
      </c>
      <c r="E113" s="1">
        <v>0</v>
      </c>
      <c r="F113" s="1">
        <v>0</v>
      </c>
      <c r="G113" s="2">
        <f t="shared" si="0"/>
        <v>15.776319999999998</v>
      </c>
      <c r="H113" s="2">
        <f t="shared" si="1"/>
        <v>0.63999999999999524</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24761.21</v>
      </c>
      <c r="D116" s="1">
        <f>'PR-RAS'!E120</f>
        <v>16435.91</v>
      </c>
      <c r="E116" s="1">
        <v>0</v>
      </c>
      <c r="F116" s="1">
        <v>0</v>
      </c>
      <c r="G116" s="2">
        <f t="shared" si="0"/>
        <v>6627.7984500000002</v>
      </c>
      <c r="H116" s="2">
        <f t="shared" si="1"/>
        <v>0.2999999999992724</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24761.21</v>
      </c>
      <c r="D118" s="1">
        <f>'PR-RAS'!E122</f>
        <v>16435.91</v>
      </c>
      <c r="E118" s="1">
        <v>0</v>
      </c>
      <c r="F118" s="1">
        <v>0</v>
      </c>
      <c r="G118" s="2">
        <f t="shared" si="0"/>
        <v>6743.0645100000002</v>
      </c>
      <c r="H118" s="2">
        <f t="shared" si="1"/>
        <v>0.2999999999992724</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238.9</v>
      </c>
      <c r="D135" s="1">
        <f>'PR-RAS'!E139</f>
        <v>0</v>
      </c>
      <c r="E135" s="1">
        <v>0</v>
      </c>
      <c r="F135" s="1">
        <v>0</v>
      </c>
      <c r="G135" s="2">
        <f t="shared" si="0"/>
        <v>32.012600000000006</v>
      </c>
      <c r="H135" s="2">
        <f t="shared" si="1"/>
        <v>9.9999999999994316E-2</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238.9</v>
      </c>
      <c r="D146" s="1">
        <f>'PR-RAS'!E150</f>
        <v>0</v>
      </c>
      <c r="E146" s="1">
        <v>0</v>
      </c>
      <c r="F146" s="1">
        <v>0</v>
      </c>
      <c r="G146" s="2">
        <f t="shared" si="0"/>
        <v>34.640499999999996</v>
      </c>
      <c r="H146" s="2">
        <f t="shared" si="1"/>
        <v>9.9999999999994316E-2</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520435.53</v>
      </c>
      <c r="D147" s="1">
        <f>'PR-RAS'!E151</f>
        <v>629954.84000000008</v>
      </c>
      <c r="E147" s="1">
        <v>0</v>
      </c>
      <c r="F147" s="1">
        <v>0</v>
      </c>
      <c r="G147" s="2">
        <f t="shared" si="0"/>
        <v>259930.40066000001</v>
      </c>
      <c r="H147" s="2">
        <f t="shared" si="1"/>
        <v>0.62999999988824129</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58149.91</v>
      </c>
      <c r="D148" s="1">
        <f>'PR-RAS'!E152</f>
        <v>114636.62</v>
      </c>
      <c r="E148" s="1">
        <v>0</v>
      </c>
      <c r="F148" s="1">
        <v>0</v>
      </c>
      <c r="G148" s="2">
        <f t="shared" si="0"/>
        <v>42251.203050000004</v>
      </c>
      <c r="H148" s="2">
        <f t="shared" si="1"/>
        <v>0.47000000000116415</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47476.83</v>
      </c>
      <c r="D149" s="1">
        <f>'PR-RAS'!E153</f>
        <v>93644.76</v>
      </c>
      <c r="E149" s="1">
        <v>0</v>
      </c>
      <c r="F149" s="1">
        <v>0</v>
      </c>
      <c r="G149" s="2">
        <f t="shared" si="0"/>
        <v>34745.419799999996</v>
      </c>
      <c r="H149" s="2">
        <f t="shared" si="1"/>
        <v>0.41000000000349246</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47476.83</v>
      </c>
      <c r="D150" s="1">
        <f>'PR-RAS'!E154</f>
        <v>93644.76</v>
      </c>
      <c r="E150" s="1">
        <v>0</v>
      </c>
      <c r="F150" s="1">
        <v>0</v>
      </c>
      <c r="G150" s="2">
        <f t="shared" si="0"/>
        <v>34980.186149999994</v>
      </c>
      <c r="H150" s="2">
        <f t="shared" si="1"/>
        <v>0.41000000000349246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2839.39</v>
      </c>
      <c r="D154" s="1">
        <f>'PR-RAS'!E158</f>
        <v>5540.48</v>
      </c>
      <c r="E154" s="1">
        <v>0</v>
      </c>
      <c r="F154" s="1">
        <v>0</v>
      </c>
      <c r="G154" s="2">
        <f t="shared" si="0"/>
        <v>2129.8135499999999</v>
      </c>
      <c r="H154" s="2">
        <f t="shared" si="1"/>
        <v>0.86999999999943611</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7833.69</v>
      </c>
      <c r="D155" s="1">
        <f>'PR-RAS'!E159</f>
        <v>15451.38</v>
      </c>
      <c r="E155" s="1">
        <v>0</v>
      </c>
      <c r="F155" s="1">
        <v>0</v>
      </c>
      <c r="G155" s="2">
        <f t="shared" si="0"/>
        <v>5965.4132999999993</v>
      </c>
      <c r="H155" s="2">
        <f t="shared" si="1"/>
        <v>0.68999999999959982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7833.69</v>
      </c>
      <c r="D157" s="1">
        <f>'PR-RAS'!E161</f>
        <v>15451.38</v>
      </c>
      <c r="E157" s="1">
        <v>0</v>
      </c>
      <c r="F157" s="1">
        <v>0</v>
      </c>
      <c r="G157" s="2">
        <f t="shared" si="0"/>
        <v>6042.8861999999999</v>
      </c>
      <c r="H157" s="2">
        <f t="shared" si="1"/>
        <v>0.68999999999959982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196065.35</v>
      </c>
      <c r="D159" s="1">
        <f>'PR-RAS'!E163</f>
        <v>239914.17</v>
      </c>
      <c r="E159" s="1">
        <v>0</v>
      </c>
      <c r="F159" s="1">
        <v>0</v>
      </c>
      <c r="G159" s="2">
        <f t="shared" si="0"/>
        <v>106791.20302000002</v>
      </c>
      <c r="H159" s="2">
        <f t="shared" si="1"/>
        <v>0.52000000001862645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4463.22</v>
      </c>
      <c r="D160" s="1">
        <f>'PR-RAS'!E164</f>
        <v>4500.05</v>
      </c>
      <c r="E160" s="1">
        <v>0</v>
      </c>
      <c r="F160" s="1">
        <v>0</v>
      </c>
      <c r="G160" s="2">
        <f t="shared" si="0"/>
        <v>2140.66788</v>
      </c>
      <c r="H160" s="2">
        <f t="shared" si="1"/>
        <v>0.27000000000043656</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2345.54</v>
      </c>
      <c r="D161" s="1">
        <f>'PR-RAS'!E165</f>
        <v>2519.89</v>
      </c>
      <c r="E161" s="1">
        <v>0</v>
      </c>
      <c r="F161" s="1">
        <v>0</v>
      </c>
      <c r="G161" s="2">
        <f t="shared" si="0"/>
        <v>1181.6512</v>
      </c>
      <c r="H161" s="2">
        <f t="shared" si="1"/>
        <v>0.57000000000016371</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453.54</v>
      </c>
      <c r="D162" s="1">
        <f>'PR-RAS'!E166</f>
        <v>582.96</v>
      </c>
      <c r="E162" s="1">
        <v>0</v>
      </c>
      <c r="F162" s="1">
        <v>0</v>
      </c>
      <c r="G162" s="2">
        <f t="shared" si="0"/>
        <v>260.73306000000002</v>
      </c>
      <c r="H162" s="2">
        <f t="shared" si="1"/>
        <v>0.49999999999994316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824.54</v>
      </c>
      <c r="D163" s="1">
        <f>'PR-RAS'!E167</f>
        <v>0</v>
      </c>
      <c r="E163" s="1">
        <v>0</v>
      </c>
      <c r="F163" s="1">
        <v>0</v>
      </c>
      <c r="G163" s="2">
        <f t="shared" si="0"/>
        <v>133.57548</v>
      </c>
      <c r="H163" s="2">
        <f t="shared" si="1"/>
        <v>0.46000000000003638</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839.6</v>
      </c>
      <c r="D164" s="1">
        <f>'PR-RAS'!E168</f>
        <v>1397.2</v>
      </c>
      <c r="E164" s="1">
        <v>0</v>
      </c>
      <c r="F164" s="1">
        <v>0</v>
      </c>
      <c r="G164" s="2">
        <f t="shared" si="0"/>
        <v>592.34199999999998</v>
      </c>
      <c r="H164" s="2">
        <f t="shared" si="1"/>
        <v>0.60000000000002274</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15956.78</v>
      </c>
      <c r="D165" s="1">
        <f>'PR-RAS'!E169</f>
        <v>18289.559999999998</v>
      </c>
      <c r="E165" s="1">
        <v>0</v>
      </c>
      <c r="F165" s="1">
        <v>0</v>
      </c>
      <c r="G165" s="2">
        <f t="shared" si="0"/>
        <v>8615.8876</v>
      </c>
      <c r="H165" s="2">
        <f t="shared" si="1"/>
        <v>0.66000000000167347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1657.89</v>
      </c>
      <c r="D166" s="1">
        <f>'PR-RAS'!E170</f>
        <v>6808.32</v>
      </c>
      <c r="E166" s="1">
        <v>0</v>
      </c>
      <c r="F166" s="1">
        <v>0</v>
      </c>
      <c r="G166" s="2">
        <f t="shared" si="0"/>
        <v>2520.29745</v>
      </c>
      <c r="H166" s="2">
        <f t="shared" si="1"/>
        <v>0.42999999999960892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13218.53</v>
      </c>
      <c r="D168" s="1">
        <f>'PR-RAS'!E172</f>
        <v>9013.9699999999993</v>
      </c>
      <c r="E168" s="1">
        <v>0</v>
      </c>
      <c r="F168" s="1">
        <v>0</v>
      </c>
      <c r="G168" s="2">
        <f t="shared" si="0"/>
        <v>5218.1604900000002</v>
      </c>
      <c r="H168" s="2">
        <f t="shared" si="1"/>
        <v>0.5</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1080.3599999999999</v>
      </c>
      <c r="D170" s="1">
        <f>'PR-RAS'!E174</f>
        <v>2403.52</v>
      </c>
      <c r="E170" s="1">
        <v>0</v>
      </c>
      <c r="F170" s="1">
        <v>0</v>
      </c>
      <c r="G170" s="2">
        <f t="shared" si="0"/>
        <v>994.97059999999999</v>
      </c>
      <c r="H170" s="2">
        <f t="shared" si="1"/>
        <v>0.83999999999991815</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63.75</v>
      </c>
      <c r="E172" s="1">
        <v>0</v>
      </c>
      <c r="F172" s="1">
        <v>0</v>
      </c>
      <c r="G172" s="2">
        <f t="shared" si="0"/>
        <v>21.802500000000002</v>
      </c>
      <c r="H172" s="2">
        <f t="shared" si="1"/>
        <v>0.25</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147294.01</v>
      </c>
      <c r="D173" s="1">
        <f>'PR-RAS'!E177</f>
        <v>170064.96000000002</v>
      </c>
      <c r="E173" s="1">
        <v>0</v>
      </c>
      <c r="F173" s="1">
        <v>0</v>
      </c>
      <c r="G173" s="2">
        <f t="shared" si="0"/>
        <v>83836.915959999998</v>
      </c>
      <c r="H173" s="2">
        <f t="shared" si="1"/>
        <v>4.9999999988358468E-2</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3108.5</v>
      </c>
      <c r="D174" s="1">
        <f>'PR-RAS'!E178</f>
        <v>4614.91</v>
      </c>
      <c r="E174" s="1">
        <v>0</v>
      </c>
      <c r="F174" s="1">
        <v>0</v>
      </c>
      <c r="G174" s="2">
        <f t="shared" si="0"/>
        <v>2134.52936</v>
      </c>
      <c r="H174" s="2">
        <f t="shared" si="1"/>
        <v>0.59000000000014552</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11451.44</v>
      </c>
      <c r="D175" s="1">
        <f>'PR-RAS'!E179</f>
        <v>24960.79</v>
      </c>
      <c r="E175" s="1">
        <v>0</v>
      </c>
      <c r="F175" s="1">
        <v>0</v>
      </c>
      <c r="G175" s="2">
        <f t="shared" si="0"/>
        <v>10678.905479999999</v>
      </c>
      <c r="H175" s="2">
        <f t="shared" si="1"/>
        <v>0.6499999999996362</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21250.91</v>
      </c>
      <c r="D176" s="1">
        <f>'PR-RAS'!E180</f>
        <v>10665.77</v>
      </c>
      <c r="E176" s="1">
        <v>0</v>
      </c>
      <c r="F176" s="1">
        <v>0</v>
      </c>
      <c r="G176" s="2">
        <f t="shared" si="0"/>
        <v>7451.9287499999991</v>
      </c>
      <c r="H176" s="2">
        <f t="shared" si="1"/>
        <v>0.31999999999970896</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64304.62</v>
      </c>
      <c r="D177" s="1">
        <f>'PR-RAS'!E181</f>
        <v>63874.080000000002</v>
      </c>
      <c r="E177" s="1">
        <v>0</v>
      </c>
      <c r="F177" s="1">
        <v>0</v>
      </c>
      <c r="G177" s="2">
        <f t="shared" si="0"/>
        <v>33801.289279999997</v>
      </c>
      <c r="H177" s="2">
        <f t="shared" si="1"/>
        <v>0.45999999999912689</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11595.33</v>
      </c>
      <c r="D179" s="1">
        <f>'PR-RAS'!E183</f>
        <v>3220</v>
      </c>
      <c r="E179" s="1">
        <v>0</v>
      </c>
      <c r="F179" s="1">
        <v>0</v>
      </c>
      <c r="G179" s="2">
        <f t="shared" si="0"/>
        <v>3210.28874</v>
      </c>
      <c r="H179" s="2">
        <f t="shared" si="1"/>
        <v>0.32999999999992724</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28537.9</v>
      </c>
      <c r="D180" s="1">
        <f>'PR-RAS'!E184</f>
        <v>52743.95</v>
      </c>
      <c r="E180" s="1">
        <v>0</v>
      </c>
      <c r="F180" s="1">
        <v>0</v>
      </c>
      <c r="G180" s="2">
        <f t="shared" si="0"/>
        <v>23990.618199999997</v>
      </c>
      <c r="H180" s="2">
        <f t="shared" si="1"/>
        <v>0.15000000000145519</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4480.38</v>
      </c>
      <c r="D181" s="1">
        <f>'PR-RAS'!E185</f>
        <v>6823.17</v>
      </c>
      <c r="E181" s="1">
        <v>0</v>
      </c>
      <c r="F181" s="1">
        <v>0</v>
      </c>
      <c r="G181" s="2">
        <f t="shared" si="0"/>
        <v>3262.8096</v>
      </c>
      <c r="H181" s="2">
        <f t="shared" si="1"/>
        <v>0.5500000000001819</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2564.9299999999998</v>
      </c>
      <c r="D182" s="1">
        <f>'PR-RAS'!E186</f>
        <v>3162.29</v>
      </c>
      <c r="E182" s="1">
        <v>0</v>
      </c>
      <c r="F182" s="1">
        <v>0</v>
      </c>
      <c r="G182" s="2">
        <f t="shared" si="0"/>
        <v>1609.0013099999999</v>
      </c>
      <c r="H182" s="2">
        <f t="shared" si="1"/>
        <v>0.36000000000012733</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28351.34</v>
      </c>
      <c r="D184" s="1">
        <f>'PR-RAS'!E188</f>
        <v>47059.600000000006</v>
      </c>
      <c r="E184" s="1">
        <v>0</v>
      </c>
      <c r="F184" s="1">
        <v>0</v>
      </c>
      <c r="G184" s="2">
        <f t="shared" si="0"/>
        <v>22412.108820000001</v>
      </c>
      <c r="H184" s="2">
        <f t="shared" si="1"/>
        <v>0.73999999999432475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1932.16</v>
      </c>
      <c r="D185" s="1">
        <f>'PR-RAS'!E189</f>
        <v>1249.24</v>
      </c>
      <c r="E185" s="1">
        <v>0</v>
      </c>
      <c r="F185" s="1">
        <v>0</v>
      </c>
      <c r="G185" s="2">
        <f t="shared" si="0"/>
        <v>815.23776000000009</v>
      </c>
      <c r="H185" s="2">
        <f t="shared" si="1"/>
        <v>0.40000000000009095</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2866.93</v>
      </c>
      <c r="D187" s="1">
        <f>'PR-RAS'!E191</f>
        <v>4827.2</v>
      </c>
      <c r="E187" s="1">
        <v>0</v>
      </c>
      <c r="F187" s="1">
        <v>0</v>
      </c>
      <c r="G187" s="2">
        <f t="shared" si="0"/>
        <v>2328.96738</v>
      </c>
      <c r="H187" s="2">
        <f t="shared" si="1"/>
        <v>0.26999999999998181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2654.46</v>
      </c>
      <c r="D188" s="1">
        <f>'PR-RAS'!E192</f>
        <v>2690.61</v>
      </c>
      <c r="E188" s="1">
        <v>0</v>
      </c>
      <c r="F188" s="1">
        <v>0</v>
      </c>
      <c r="G188" s="2">
        <f t="shared" si="0"/>
        <v>1502.6721600000001</v>
      </c>
      <c r="H188" s="2">
        <f t="shared" si="1"/>
        <v>0.84999999999990905</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150.77000000000001</v>
      </c>
      <c r="D189" s="1">
        <f>'PR-RAS'!E193</f>
        <v>692.18</v>
      </c>
      <c r="E189" s="1">
        <v>0</v>
      </c>
      <c r="F189" s="1">
        <v>0</v>
      </c>
      <c r="G189" s="2">
        <f t="shared" si="0"/>
        <v>288.60443999999995</v>
      </c>
      <c r="H189" s="2">
        <f t="shared" si="1"/>
        <v>0.40999999999993975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20747.02</v>
      </c>
      <c r="D191" s="1">
        <f>'PR-RAS'!E195</f>
        <v>37600.370000000003</v>
      </c>
      <c r="E191" s="1">
        <v>0</v>
      </c>
      <c r="F191" s="1">
        <v>0</v>
      </c>
      <c r="G191" s="2">
        <f t="shared" si="0"/>
        <v>18230.074400000001</v>
      </c>
      <c r="H191" s="2">
        <f t="shared" si="1"/>
        <v>0.3900000000030559</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1679.61</v>
      </c>
      <c r="D192" s="1">
        <f>'PR-RAS'!E196</f>
        <v>3345.1</v>
      </c>
      <c r="E192" s="1">
        <v>0</v>
      </c>
      <c r="F192" s="1">
        <v>0</v>
      </c>
      <c r="G192" s="2">
        <f t="shared" si="0"/>
        <v>1598.6337099999998</v>
      </c>
      <c r="H192" s="2">
        <f t="shared" si="1"/>
        <v>0.49000000000000909</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476.49</v>
      </c>
      <c r="D198" s="1">
        <f>'PR-RAS'!E202</f>
        <v>712.96</v>
      </c>
      <c r="E198" s="1">
        <v>0</v>
      </c>
      <c r="F198" s="1">
        <v>0</v>
      </c>
      <c r="G198" s="2">
        <f t="shared" si="0"/>
        <v>374.77477000000005</v>
      </c>
      <c r="H198" s="2">
        <f t="shared" si="1"/>
        <v>0.52999999999997272</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476.49</v>
      </c>
      <c r="D201" s="1">
        <f>'PR-RAS'!E205</f>
        <v>712.96</v>
      </c>
      <c r="E201" s="1">
        <v>0</v>
      </c>
      <c r="F201" s="1">
        <v>0</v>
      </c>
      <c r="G201" s="2">
        <f t="shared" si="0"/>
        <v>380.48200000000003</v>
      </c>
      <c r="H201" s="2">
        <f t="shared" si="1"/>
        <v>0.52999999999997272</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1203.1199999999999</v>
      </c>
      <c r="D206" s="1">
        <f>'PR-RAS'!E210</f>
        <v>2632.14</v>
      </c>
      <c r="E206" s="1">
        <v>0</v>
      </c>
      <c r="F206" s="1">
        <v>0</v>
      </c>
      <c r="G206" s="2">
        <f t="shared" si="0"/>
        <v>1325.8169999999998</v>
      </c>
      <c r="H206" s="2">
        <f t="shared" si="1"/>
        <v>0.25999999999976353</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1203.1199999999999</v>
      </c>
      <c r="D207" s="1">
        <f>'PR-RAS'!E211</f>
        <v>1278.3699999999999</v>
      </c>
      <c r="E207" s="1">
        <v>0</v>
      </c>
      <c r="F207" s="1">
        <v>0</v>
      </c>
      <c r="G207" s="2">
        <f t="shared" si="0"/>
        <v>774.53115999999989</v>
      </c>
      <c r="H207" s="2">
        <f t="shared" si="1"/>
        <v>0.48999999999978172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1353.77</v>
      </c>
      <c r="E210" s="1">
        <v>0</v>
      </c>
      <c r="F210" s="1">
        <v>0</v>
      </c>
      <c r="G210" s="2">
        <f t="shared" si="0"/>
        <v>565.87585999999999</v>
      </c>
      <c r="H210" s="2">
        <f t="shared" si="1"/>
        <v>0.23000000000001819</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186794.51</v>
      </c>
      <c r="D220" s="1">
        <f>'PR-RAS'!E224</f>
        <v>169389.44</v>
      </c>
      <c r="E220" s="1">
        <v>0</v>
      </c>
      <c r="F220" s="1">
        <v>0</v>
      </c>
      <c r="G220" s="2">
        <f t="shared" si="0"/>
        <v>115100.57241000001</v>
      </c>
      <c r="H220" s="2">
        <f t="shared" si="1"/>
        <v>0.92999999999301508</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2905.54</v>
      </c>
      <c r="D227" s="1">
        <f>'PR-RAS'!E231</f>
        <v>2101.4899999999998</v>
      </c>
      <c r="E227" s="1">
        <v>0</v>
      </c>
      <c r="F227" s="1">
        <v>0</v>
      </c>
      <c r="G227" s="2">
        <f t="shared" si="0"/>
        <v>1606.5255199999999</v>
      </c>
      <c r="H227" s="2">
        <f t="shared" si="1"/>
        <v>0.9499999999998181</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2905.54</v>
      </c>
      <c r="D228" s="1">
        <f>'PR-RAS'!E232</f>
        <v>2101.4899999999998</v>
      </c>
      <c r="E228" s="1">
        <v>0</v>
      </c>
      <c r="F228" s="1">
        <v>0</v>
      </c>
      <c r="G228" s="2">
        <f t="shared" si="0"/>
        <v>1613.6340399999999</v>
      </c>
      <c r="H228" s="2">
        <f t="shared" si="1"/>
        <v>0.9499999999998181</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4013.07</v>
      </c>
      <c r="D232" s="1">
        <f>'PR-RAS'!E236</f>
        <v>3500</v>
      </c>
      <c r="E232" s="1">
        <v>0</v>
      </c>
      <c r="F232" s="1">
        <v>0</v>
      </c>
      <c r="G232" s="2">
        <f t="shared" si="0"/>
        <v>2544.01917</v>
      </c>
      <c r="H232" s="2">
        <f t="shared" si="1"/>
        <v>7.0000000000163709E-2</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4013.07</v>
      </c>
      <c r="D233" s="1">
        <f>'PR-RAS'!E237</f>
        <v>3500</v>
      </c>
      <c r="E233" s="1">
        <v>0</v>
      </c>
      <c r="F233" s="1">
        <v>0</v>
      </c>
      <c r="G233" s="2">
        <f t="shared" si="0"/>
        <v>2555.03224</v>
      </c>
      <c r="H233" s="2">
        <f t="shared" si="1"/>
        <v>7.0000000000163709E-2</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179875.9</v>
      </c>
      <c r="D236" s="1">
        <f>'PR-RAS'!E240</f>
        <v>56867.92</v>
      </c>
      <c r="E236" s="1">
        <v>0</v>
      </c>
      <c r="F236" s="1">
        <v>0</v>
      </c>
      <c r="G236" s="2">
        <f t="shared" si="0"/>
        <v>68998.758900000001</v>
      </c>
      <c r="H236" s="2">
        <f t="shared" si="1"/>
        <v>0.180000000007567</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179875.9</v>
      </c>
      <c r="D237" s="1">
        <f>'PR-RAS'!E241</f>
        <v>56867.92</v>
      </c>
      <c r="E237" s="1">
        <v>0</v>
      </c>
      <c r="F237" s="1">
        <v>0</v>
      </c>
      <c r="G237" s="2">
        <f t="shared" si="0"/>
        <v>69292.370639999994</v>
      </c>
      <c r="H237" s="2">
        <f t="shared" si="1"/>
        <v>0.180000000007567</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106920.03</v>
      </c>
      <c r="E243" s="1">
        <v>0</v>
      </c>
      <c r="F243" s="1">
        <v>0</v>
      </c>
      <c r="G243" s="2">
        <f t="shared" si="0"/>
        <v>51749.294519999996</v>
      </c>
      <c r="H243" s="2">
        <f t="shared" si="1"/>
        <v>2.9999999998835847E-2</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106920.03</v>
      </c>
      <c r="E244" s="1">
        <v>0</v>
      </c>
      <c r="F244" s="1">
        <v>0</v>
      </c>
      <c r="G244" s="2">
        <f t="shared" si="0"/>
        <v>51963.134579999998</v>
      </c>
      <c r="H244" s="2">
        <f t="shared" si="1"/>
        <v>2.9999999998835847E-2</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20754.07</v>
      </c>
      <c r="D248" s="1">
        <f>'PR-RAS'!E252</f>
        <v>23337.940000000002</v>
      </c>
      <c r="E248" s="1">
        <v>0</v>
      </c>
      <c r="F248" s="1">
        <v>0</v>
      </c>
      <c r="G248" s="2">
        <f t="shared" si="0"/>
        <v>16655.197650000002</v>
      </c>
      <c r="H248" s="2">
        <f t="shared" si="1"/>
        <v>0.12999999999738066</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20754.07</v>
      </c>
      <c r="D255" s="1">
        <f>'PR-RAS'!E259</f>
        <v>23337.940000000002</v>
      </c>
      <c r="E255" s="1">
        <v>0</v>
      </c>
      <c r="F255" s="1">
        <v>0</v>
      </c>
      <c r="G255" s="2">
        <f t="shared" si="0"/>
        <v>17127.207300000002</v>
      </c>
      <c r="H255" s="2">
        <f t="shared" si="1"/>
        <v>0.12999999999738066</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17188.13</v>
      </c>
      <c r="D256" s="1">
        <f>'PR-RAS'!E260</f>
        <v>20705.150000000001</v>
      </c>
      <c r="E256" s="1">
        <v>0</v>
      </c>
      <c r="F256" s="1">
        <v>0</v>
      </c>
      <c r="G256" s="2">
        <f t="shared" si="0"/>
        <v>14942.599650000002</v>
      </c>
      <c r="H256" s="2">
        <f t="shared" si="1"/>
        <v>0.28000000000247383</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3565.94</v>
      </c>
      <c r="D257" s="1">
        <f>'PR-RAS'!E261</f>
        <v>2632.79</v>
      </c>
      <c r="E257" s="1">
        <v>0</v>
      </c>
      <c r="F257" s="1">
        <v>0</v>
      </c>
      <c r="G257" s="2">
        <f t="shared" si="0"/>
        <v>2260.8691200000003</v>
      </c>
      <c r="H257" s="2">
        <f t="shared" si="1"/>
        <v>0.26999999999998181</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56992.079999999994</v>
      </c>
      <c r="D259" s="1">
        <f>'PR-RAS'!E263</f>
        <v>79331.570000000007</v>
      </c>
      <c r="E259" s="1">
        <v>0</v>
      </c>
      <c r="F259" s="1">
        <v>0</v>
      </c>
      <c r="G259" s="2">
        <f t="shared" si="0"/>
        <v>55639.046760000005</v>
      </c>
      <c r="H259" s="2">
        <f t="shared" si="1"/>
        <v>0.50999999998748535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56214.879999999997</v>
      </c>
      <c r="D260" s="1">
        <f>'PR-RAS'!E264</f>
        <v>79331.570000000007</v>
      </c>
      <c r="E260" s="1">
        <v>0</v>
      </c>
      <c r="F260" s="1">
        <v>0</v>
      </c>
      <c r="G260" s="2">
        <f t="shared" si="0"/>
        <v>55653.407180000009</v>
      </c>
      <c r="H260" s="2">
        <f t="shared" si="1"/>
        <v>0.54999999999563443</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56214.879999999997</v>
      </c>
      <c r="D261" s="1">
        <f>'PR-RAS'!E265</f>
        <v>79331.570000000007</v>
      </c>
      <c r="E261" s="1">
        <v>0</v>
      </c>
      <c r="F261" s="1">
        <v>0</v>
      </c>
      <c r="G261" s="2">
        <f t="shared" si="0"/>
        <v>55868.285200000006</v>
      </c>
      <c r="H261" s="2">
        <f t="shared" si="1"/>
        <v>0.54999999999563443</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777.2</v>
      </c>
      <c r="D269" s="1">
        <f>'PR-RAS'!E273</f>
        <v>0</v>
      </c>
      <c r="E269" s="1">
        <v>0</v>
      </c>
      <c r="F269" s="1">
        <v>0</v>
      </c>
      <c r="G269" s="2">
        <f t="shared" si="8"/>
        <v>208.28960000000004</v>
      </c>
      <c r="H269" s="2">
        <f t="shared" si="9"/>
        <v>0.20000000000004547</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777.2</v>
      </c>
      <c r="D270" s="1">
        <f>'PR-RAS'!E274</f>
        <v>0</v>
      </c>
      <c r="E270" s="1">
        <v>0</v>
      </c>
      <c r="F270" s="1">
        <v>0</v>
      </c>
      <c r="G270" s="2">
        <f t="shared" si="8"/>
        <v>209.06680000000003</v>
      </c>
      <c r="H270" s="2">
        <f t="shared" si="9"/>
        <v>0.20000000000004547</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520435.53</v>
      </c>
      <c r="D285" s="1">
        <f>'PR-RAS'!E289</f>
        <v>629954.84000000008</v>
      </c>
      <c r="E285" s="1">
        <v>0</v>
      </c>
      <c r="F285" s="1">
        <v>0</v>
      </c>
      <c r="G285" s="2">
        <f t="shared" si="8"/>
        <v>505618.03964000003</v>
      </c>
      <c r="H285" s="2">
        <f t="shared" si="9"/>
        <v>0.62999999988824129</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840933.75</v>
      </c>
      <c r="D286" s="1">
        <f>'PR-RAS'!E290</f>
        <v>576711.36999999988</v>
      </c>
      <c r="E286" s="1">
        <v>0</v>
      </c>
      <c r="F286" s="1">
        <v>0</v>
      </c>
      <c r="G286" s="2">
        <f t="shared" si="8"/>
        <v>568391.59964999987</v>
      </c>
      <c r="H286" s="2">
        <f t="shared" si="9"/>
        <v>0.61999999987892807</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102961.04</v>
      </c>
      <c r="D288" s="1">
        <f>'PR-RAS'!E292</f>
        <v>33401.360000000001</v>
      </c>
      <c r="E288" s="1">
        <v>0</v>
      </c>
      <c r="F288" s="1">
        <v>0</v>
      </c>
      <c r="G288" s="2">
        <f t="shared" si="8"/>
        <v>48722.199119999997</v>
      </c>
      <c r="H288" s="2">
        <f t="shared" si="9"/>
        <v>0.39999999999417923</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45714.59</v>
      </c>
      <c r="D290" s="1">
        <f>'PR-RAS'!E294</f>
        <v>15952.84</v>
      </c>
      <c r="E290" s="1">
        <v>0</v>
      </c>
      <c r="F290" s="1">
        <v>0</v>
      </c>
      <c r="G290" s="2">
        <f t="shared" si="8"/>
        <v>22432.258029999994</v>
      </c>
      <c r="H290" s="2">
        <f t="shared" si="9"/>
        <v>0.57000000000334694</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63836.82</v>
      </c>
      <c r="D345" s="1">
        <f>'PR-RAS'!E350</f>
        <v>629400.32000000007</v>
      </c>
      <c r="E345" s="1">
        <v>0</v>
      </c>
      <c r="F345" s="1">
        <v>0</v>
      </c>
      <c r="G345" s="2">
        <f t="shared" si="8"/>
        <v>454987.28624000004</v>
      </c>
      <c r="H345" s="2">
        <f t="shared" si="9"/>
        <v>0.50000000006548362</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63836.82</v>
      </c>
      <c r="D358" s="1">
        <f>'PR-RAS'!E363</f>
        <v>629400.32000000007</v>
      </c>
      <c r="E358" s="1">
        <v>0</v>
      </c>
      <c r="F358" s="1">
        <v>0</v>
      </c>
      <c r="G358" s="2">
        <f t="shared" si="8"/>
        <v>472181.57322000002</v>
      </c>
      <c r="H358" s="2">
        <f t="shared" si="9"/>
        <v>0.50000000006548362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61316.75</v>
      </c>
      <c r="D359" s="1">
        <f>'PR-RAS'!E364</f>
        <v>459907.88</v>
      </c>
      <c r="E359" s="1">
        <v>0</v>
      </c>
      <c r="F359" s="1">
        <v>0</v>
      </c>
      <c r="G359" s="2">
        <f t="shared" si="8"/>
        <v>351245.43858000002</v>
      </c>
      <c r="H359" s="2">
        <f t="shared" si="9"/>
        <v>0.36999999999534339</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5723.67</v>
      </c>
      <c r="D362" s="1">
        <f>'PR-RAS'!E367</f>
        <v>0</v>
      </c>
      <c r="E362" s="1">
        <v>0</v>
      </c>
      <c r="F362" s="1">
        <v>0</v>
      </c>
      <c r="G362" s="2">
        <f t="shared" si="8"/>
        <v>2066.24487</v>
      </c>
      <c r="H362" s="2">
        <f t="shared" si="9"/>
        <v>0.32999999999992724</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55593.08</v>
      </c>
      <c r="D363" s="1">
        <f>'PR-RAS'!E368</f>
        <v>459907.88</v>
      </c>
      <c r="E363" s="1">
        <v>0</v>
      </c>
      <c r="F363" s="1">
        <v>0</v>
      </c>
      <c r="G363" s="2">
        <f t="shared" si="8"/>
        <v>353098.00007999997</v>
      </c>
      <c r="H363" s="2">
        <f t="shared" si="9"/>
        <v>0.19999999999708962</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2520.0700000000002</v>
      </c>
      <c r="D364" s="1">
        <f>'PR-RAS'!E369</f>
        <v>148444.44</v>
      </c>
      <c r="E364" s="1">
        <v>0</v>
      </c>
      <c r="F364" s="1">
        <v>0</v>
      </c>
      <c r="G364" s="2">
        <f t="shared" si="8"/>
        <v>108685.44885</v>
      </c>
      <c r="H364" s="2">
        <f t="shared" si="9"/>
        <v>0.51000000000249202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24752.75</v>
      </c>
      <c r="E365" s="1">
        <v>0</v>
      </c>
      <c r="F365" s="1">
        <v>0</v>
      </c>
      <c r="G365" s="2">
        <f t="shared" si="8"/>
        <v>18020.002</v>
      </c>
      <c r="H365" s="2">
        <f t="shared" si="9"/>
        <v>0.25</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684.7</v>
      </c>
      <c r="E366" s="1">
        <v>0</v>
      </c>
      <c r="F366" s="1">
        <v>0</v>
      </c>
      <c r="G366" s="2">
        <f t="shared" si="8"/>
        <v>499.83100000000002</v>
      </c>
      <c r="H366" s="2">
        <f t="shared" si="9"/>
        <v>0.29999999999995453</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26269.23</v>
      </c>
      <c r="E370" s="1">
        <v>0</v>
      </c>
      <c r="F370" s="1">
        <v>0</v>
      </c>
      <c r="G370" s="2">
        <f t="shared" si="8"/>
        <v>19386.691739999998</v>
      </c>
      <c r="H370" s="2">
        <f t="shared" si="9"/>
        <v>0.22999999999956344</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2520.0700000000002</v>
      </c>
      <c r="D371" s="1">
        <f>'PR-RAS'!E376</f>
        <v>96737.76</v>
      </c>
      <c r="E371" s="1">
        <v>0</v>
      </c>
      <c r="F371" s="1">
        <v>0</v>
      </c>
      <c r="G371" s="2">
        <f t="shared" si="8"/>
        <v>72518.368300000002</v>
      </c>
      <c r="H371" s="2">
        <f t="shared" si="9"/>
        <v>0.3100000000054024</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21048</v>
      </c>
      <c r="E386" s="1">
        <v>0</v>
      </c>
      <c r="F386" s="1">
        <v>0</v>
      </c>
      <c r="G386" s="2">
        <f t="shared" si="8"/>
        <v>16206.960000000001</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21048</v>
      </c>
      <c r="E390" s="1">
        <v>0</v>
      </c>
      <c r="F390" s="1">
        <v>0</v>
      </c>
      <c r="G390" s="2">
        <f t="shared" si="8"/>
        <v>16375.344000000001</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63836.82</v>
      </c>
      <c r="D403" s="1">
        <f>'PR-RAS'!E408</f>
        <v>629400.32000000007</v>
      </c>
      <c r="E403" s="1">
        <v>0</v>
      </c>
      <c r="F403" s="1">
        <v>0</v>
      </c>
      <c r="G403" s="2">
        <f t="shared" si="8"/>
        <v>531700.25892000017</v>
      </c>
      <c r="H403" s="2">
        <f t="shared" si="9"/>
        <v>0.50000000006548362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1361369.28</v>
      </c>
      <c r="D407" s="1">
        <f>'PR-RAS'!E412</f>
        <v>1206666.21</v>
      </c>
      <c r="E407" s="1">
        <v>0</v>
      </c>
      <c r="F407" s="1">
        <v>0</v>
      </c>
      <c r="G407" s="2">
        <f t="shared" si="8"/>
        <v>1532528.8902000003</v>
      </c>
      <c r="H407" s="2">
        <f t="shared" si="9"/>
        <v>0.48999999999068677</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584272.35</v>
      </c>
      <c r="D408" s="1">
        <f>'PR-RAS'!E413</f>
        <v>1259355.1600000001</v>
      </c>
      <c r="E408" s="1">
        <v>0</v>
      </c>
      <c r="F408" s="1">
        <v>0</v>
      </c>
      <c r="G408" s="2">
        <f t="shared" si="8"/>
        <v>1262913.9466900001</v>
      </c>
      <c r="H408" s="2">
        <f t="shared" si="9"/>
        <v>0.51000000012572855</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777096.93</v>
      </c>
      <c r="D409" s="1">
        <f>'PR-RAS'!E414</f>
        <v>0</v>
      </c>
      <c r="E409" s="1">
        <v>0</v>
      </c>
      <c r="F409" s="1">
        <v>0</v>
      </c>
      <c r="G409" s="2">
        <f t="shared" si="8"/>
        <v>317055.54743999999</v>
      </c>
      <c r="H409" s="2">
        <f t="shared" si="9"/>
        <v>6.9999999948777258E-2</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52688.950000000186</v>
      </c>
      <c r="E410" s="1">
        <v>0</v>
      </c>
      <c r="F410" s="1">
        <v>0</v>
      </c>
      <c r="G410" s="2">
        <f t="shared" si="8"/>
        <v>43099.561100000152</v>
      </c>
      <c r="H410" s="2">
        <f t="shared" si="9"/>
        <v>4.9999999813735485E-2</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102961.04</v>
      </c>
      <c r="D411" s="1">
        <f>'PR-RAS'!E416</f>
        <v>33401.360000000001</v>
      </c>
      <c r="E411" s="1">
        <v>0</v>
      </c>
      <c r="F411" s="1">
        <v>0</v>
      </c>
      <c r="G411" s="2">
        <f t="shared" si="8"/>
        <v>69603.141600000003</v>
      </c>
      <c r="H411" s="2">
        <f t="shared" si="9"/>
        <v>0.39999999999417923</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45714.59</v>
      </c>
      <c r="D413" s="1">
        <f>'PR-RAS'!E418</f>
        <v>15952.84</v>
      </c>
      <c r="E413" s="1">
        <v>0</v>
      </c>
      <c r="F413" s="1">
        <v>0</v>
      </c>
      <c r="G413" s="2">
        <f t="shared" si="8"/>
        <v>31979.551239999993</v>
      </c>
      <c r="H413" s="2">
        <f t="shared" si="9"/>
        <v>0.57000000000334694</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4286.95</v>
      </c>
      <c r="D414" s="1">
        <f>'PR-RAS'!E420</f>
        <v>210444.66</v>
      </c>
      <c r="E414" s="1">
        <v>0</v>
      </c>
      <c r="F414" s="1">
        <v>0</v>
      </c>
      <c r="G414" s="2">
        <f t="shared" si="8"/>
        <v>175597.79951000001</v>
      </c>
      <c r="H414" s="2">
        <f t="shared" si="9"/>
        <v>0.38999999999668944</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4286.95</v>
      </c>
      <c r="D415" s="1">
        <f>'PR-RAS'!E421</f>
        <v>2524.41</v>
      </c>
      <c r="E415" s="1">
        <v>0</v>
      </c>
      <c r="F415" s="1">
        <v>0</v>
      </c>
      <c r="G415" s="2">
        <f t="shared" si="8"/>
        <v>3865.0087800000001</v>
      </c>
      <c r="H415" s="2">
        <f t="shared" si="9"/>
        <v>0.46000000000003638</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4286.95</v>
      </c>
      <c r="D421" s="1">
        <f>'PR-RAS'!E427</f>
        <v>2524.41</v>
      </c>
      <c r="E421" s="1">
        <v>0</v>
      </c>
      <c r="F421" s="1">
        <v>0</v>
      </c>
      <c r="G421" s="2">
        <f t="shared" si="8"/>
        <v>3921.0234</v>
      </c>
      <c r="H421" s="2">
        <f t="shared" si="9"/>
        <v>0.46000000000003638</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4286.95</v>
      </c>
      <c r="D422" s="1">
        <f>'PR-RAS'!E428</f>
        <v>2524.41</v>
      </c>
      <c r="E422" s="1">
        <v>0</v>
      </c>
      <c r="F422" s="1">
        <v>0</v>
      </c>
      <c r="G422" s="2">
        <f t="shared" si="8"/>
        <v>3930.3591700000002</v>
      </c>
      <c r="H422" s="2">
        <f t="shared" si="9"/>
        <v>0.46000000000003638</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207920.25</v>
      </c>
      <c r="E478" s="1">
        <v>0</v>
      </c>
      <c r="F478" s="1">
        <v>0</v>
      </c>
      <c r="G478" s="2">
        <f t="shared" si="8"/>
        <v>198355.9185</v>
      </c>
      <c r="H478" s="2">
        <f t="shared" si="9"/>
        <v>0.25</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207920.25</v>
      </c>
      <c r="E484" s="1">
        <v>0</v>
      </c>
      <c r="F484" s="1">
        <v>0</v>
      </c>
      <c r="G484" s="2">
        <f t="shared" si="8"/>
        <v>200850.9615</v>
      </c>
      <c r="H484" s="2">
        <f t="shared" si="9"/>
        <v>0.25</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207920.25</v>
      </c>
      <c r="E485" s="1">
        <v>0</v>
      </c>
      <c r="F485" s="1">
        <v>0</v>
      </c>
      <c r="G485" s="2">
        <f t="shared" si="8"/>
        <v>201266.802</v>
      </c>
      <c r="H485" s="2">
        <f t="shared" si="9"/>
        <v>0.25</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511879.02999999997</v>
      </c>
      <c r="D522" s="1">
        <f>'PR-RAS'!E528</f>
        <v>34560.46</v>
      </c>
      <c r="E522" s="1">
        <v>0</v>
      </c>
      <c r="F522" s="1">
        <v>0</v>
      </c>
      <c r="G522" s="2">
        <f t="shared" ref="G522:G809" si="10">(B522/1000)*(C522*1+D522*2)</f>
        <v>302700.97395000001</v>
      </c>
      <c r="H522" s="2">
        <f t="shared" ref="H522:H809" si="11">ABS(C522-ROUND(C522,0))+ABS(D522-ROUND(D522,0))</f>
        <v>0.4899999999688589</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511879.02999999997</v>
      </c>
      <c r="D587" s="1">
        <f>'PR-RAS'!E593</f>
        <v>34560.46</v>
      </c>
      <c r="E587" s="1">
        <v>0</v>
      </c>
      <c r="F587" s="1">
        <v>0</v>
      </c>
      <c r="G587" s="2">
        <f t="shared" si="10"/>
        <v>340465.97069999995</v>
      </c>
      <c r="H587" s="2">
        <f t="shared" si="11"/>
        <v>0.4899999999688589</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477802.11</v>
      </c>
      <c r="D593" s="1">
        <f>'PR-RAS'!E599</f>
        <v>0</v>
      </c>
      <c r="E593" s="1">
        <v>0</v>
      </c>
      <c r="F593" s="1">
        <v>0</v>
      </c>
      <c r="G593" s="2">
        <f t="shared" si="10"/>
        <v>282858.84911999997</v>
      </c>
      <c r="H593" s="2">
        <f t="shared" si="11"/>
        <v>0.10999999998603016</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477802.11</v>
      </c>
      <c r="D594" s="1">
        <f>'PR-RAS'!E600</f>
        <v>0</v>
      </c>
      <c r="E594" s="1">
        <v>0</v>
      </c>
      <c r="F594" s="1">
        <v>0</v>
      </c>
      <c r="G594" s="2">
        <f t="shared" si="10"/>
        <v>283336.65122999996</v>
      </c>
      <c r="H594" s="2">
        <f t="shared" si="11"/>
        <v>0.10999999998603016</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34076.92</v>
      </c>
      <c r="D611" s="1">
        <f>'PR-RAS'!E617</f>
        <v>34560.46</v>
      </c>
      <c r="E611" s="1">
        <v>0</v>
      </c>
      <c r="F611" s="1">
        <v>0</v>
      </c>
      <c r="G611" s="2">
        <f t="shared" si="10"/>
        <v>62950.682399999998</v>
      </c>
      <c r="H611" s="2">
        <f t="shared" si="11"/>
        <v>0.54000000000087311</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34076.92</v>
      </c>
      <c r="D612" s="1">
        <f>'PR-RAS'!E618</f>
        <v>34560.46</v>
      </c>
      <c r="E612" s="1">
        <v>0</v>
      </c>
      <c r="F612" s="1">
        <v>0</v>
      </c>
      <c r="G612" s="2">
        <f t="shared" si="10"/>
        <v>63053.880239999999</v>
      </c>
      <c r="H612" s="2">
        <f t="shared" si="11"/>
        <v>0.54000000000087311</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175884.2</v>
      </c>
      <c r="E629" s="1">
        <v>0</v>
      </c>
      <c r="F629" s="1">
        <v>0</v>
      </c>
      <c r="G629" s="2">
        <f t="shared" si="10"/>
        <v>220910.5552</v>
      </c>
      <c r="H629" s="2">
        <f t="shared" si="11"/>
        <v>0.20000000001164153</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507592.07999999996</v>
      </c>
      <c r="D630" s="1">
        <f>'PR-RAS'!E636</f>
        <v>0</v>
      </c>
      <c r="E630" s="1">
        <v>0</v>
      </c>
      <c r="F630" s="1">
        <v>0</v>
      </c>
      <c r="G630" s="2">
        <f t="shared" si="10"/>
        <v>319275.41832</v>
      </c>
      <c r="H630" s="2">
        <f t="shared" si="11"/>
        <v>7.9999999958090484E-2</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180.37</v>
      </c>
      <c r="D631" s="1">
        <f>'PR-RAS'!E637</f>
        <v>0</v>
      </c>
      <c r="E631" s="1">
        <v>0</v>
      </c>
      <c r="F631" s="1">
        <v>0</v>
      </c>
      <c r="G631" s="2">
        <f t="shared" si="10"/>
        <v>113.6331</v>
      </c>
      <c r="H631" s="2">
        <f t="shared" si="11"/>
        <v>0.37000000000000455</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1365656.23</v>
      </c>
      <c r="D633" s="1">
        <f>'PR-RAS'!E639</f>
        <v>1417110.8699999999</v>
      </c>
      <c r="E633" s="1">
        <v>0</v>
      </c>
      <c r="F633" s="1">
        <v>0</v>
      </c>
      <c r="G633" s="2">
        <f t="shared" si="10"/>
        <v>2654322.8770399997</v>
      </c>
      <c r="H633" s="2">
        <f t="shared" si="11"/>
        <v>0.36000000010244548</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1096151.3799999999</v>
      </c>
      <c r="D634" s="1">
        <f>'PR-RAS'!E640</f>
        <v>1293915.6200000001</v>
      </c>
      <c r="E634" s="1">
        <v>0</v>
      </c>
      <c r="F634" s="1">
        <v>0</v>
      </c>
      <c r="G634" s="2">
        <f t="shared" si="10"/>
        <v>2331960.9984599999</v>
      </c>
      <c r="H634" s="2">
        <f t="shared" si="11"/>
        <v>0.75999999977648258</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269504.85000000009</v>
      </c>
      <c r="D635" s="1">
        <f>'PR-RAS'!E641</f>
        <v>123195.24999999977</v>
      </c>
      <c r="E635" s="1">
        <v>0</v>
      </c>
      <c r="F635" s="1">
        <v>0</v>
      </c>
      <c r="G635" s="2">
        <f t="shared" si="10"/>
        <v>327077.65189999976</v>
      </c>
      <c r="H635" s="2">
        <f t="shared" si="11"/>
        <v>0.3999999996740371</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103141.40999999999</v>
      </c>
      <c r="D637" s="1">
        <f>'PR-RAS'!E643</f>
        <v>33401.360000000001</v>
      </c>
      <c r="E637" s="1">
        <v>0</v>
      </c>
      <c r="F637" s="1">
        <v>0</v>
      </c>
      <c r="G637" s="2">
        <f t="shared" si="10"/>
        <v>108084.46668</v>
      </c>
      <c r="H637" s="2">
        <f t="shared" si="11"/>
        <v>0.76999999998952262</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372646.26000000007</v>
      </c>
      <c r="D639" s="1">
        <f>'PR-RAS'!E645</f>
        <v>156596.60999999975</v>
      </c>
      <c r="E639" s="1">
        <v>0</v>
      </c>
      <c r="F639" s="1">
        <v>0</v>
      </c>
      <c r="G639" s="2">
        <f t="shared" si="10"/>
        <v>437565.58823999972</v>
      </c>
      <c r="H639" s="2">
        <f t="shared" si="11"/>
        <v>0.65000000031432137</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173989.72</v>
      </c>
      <c r="D642" s="1">
        <f>'PR-RAS'!E649</f>
        <v>147967.70000000001</v>
      </c>
      <c r="E642" s="1">
        <v>0</v>
      </c>
      <c r="F642" s="1">
        <v>0</v>
      </c>
      <c r="G642" s="2">
        <f t="shared" si="10"/>
        <v>301222.00192000001</v>
      </c>
      <c r="H642" s="2">
        <f t="shared" si="11"/>
        <v>0.57999999998719431</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1435354.92</v>
      </c>
      <c r="D643" s="1">
        <f>'PR-RAS'!E650</f>
        <v>1411715.47</v>
      </c>
      <c r="E643" s="1">
        <v>0</v>
      </c>
      <c r="F643" s="1">
        <v>0</v>
      </c>
      <c r="G643" s="2">
        <f t="shared" si="10"/>
        <v>2734140.5221199999</v>
      </c>
      <c r="H643" s="2">
        <f t="shared" si="11"/>
        <v>0.55000000004656613</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1213497.99</v>
      </c>
      <c r="D644" s="1">
        <f>'PR-RAS'!E651</f>
        <v>1229883.07</v>
      </c>
      <c r="E644" s="1">
        <v>0</v>
      </c>
      <c r="F644" s="1">
        <v>0</v>
      </c>
      <c r="G644" s="2">
        <f t="shared" si="10"/>
        <v>2361908.8355899998</v>
      </c>
      <c r="H644" s="2">
        <f t="shared" si="11"/>
        <v>8.0000000074505806E-2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395846.64999999991</v>
      </c>
      <c r="D645" s="1">
        <f>'PR-RAS'!E652</f>
        <v>329800.09999999986</v>
      </c>
      <c r="E645" s="1">
        <v>0</v>
      </c>
      <c r="F645" s="1">
        <v>0</v>
      </c>
      <c r="G645" s="2">
        <f t="shared" si="10"/>
        <v>679707.77139999974</v>
      </c>
      <c r="H645" s="2">
        <f t="shared" si="11"/>
        <v>0.44999999995343387</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4</v>
      </c>
      <c r="D646" s="1">
        <f>'PR-RAS'!E653</f>
        <v>11</v>
      </c>
      <c r="E646" s="1">
        <v>0</v>
      </c>
      <c r="F646" s="1">
        <v>0</v>
      </c>
      <c r="G646" s="2">
        <f t="shared" si="10"/>
        <v>16.77</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4</v>
      </c>
      <c r="D648" s="1">
        <f>'PR-RAS'!E655</f>
        <v>11</v>
      </c>
      <c r="E648" s="1">
        <v>0</v>
      </c>
      <c r="F648" s="1">
        <v>0</v>
      </c>
      <c r="G648" s="2">
        <f t="shared" si="10"/>
        <v>16.821999999999999</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329461.7</v>
      </c>
      <c r="D654" s="1">
        <f>'PR-RAS'!E661</f>
        <v>320268.92</v>
      </c>
      <c r="E654" s="1">
        <v>0</v>
      </c>
      <c r="F654" s="1">
        <v>0</v>
      </c>
      <c r="G654" s="2">
        <f t="shared" si="10"/>
        <v>633409.69962000009</v>
      </c>
      <c r="H654" s="2">
        <f t="shared" si="11"/>
        <v>0.38000000000465661</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497.71</v>
      </c>
      <c r="D655" s="1">
        <f>'PR-RAS'!E662</f>
        <v>0</v>
      </c>
      <c r="E655" s="1">
        <v>0</v>
      </c>
      <c r="F655" s="1">
        <v>0</v>
      </c>
      <c r="G655" s="2">
        <f t="shared" si="10"/>
        <v>325.50234</v>
      </c>
      <c r="H655" s="2">
        <f t="shared" si="11"/>
        <v>0.29000000000002046</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19908.419999999998</v>
      </c>
      <c r="D658" s="1">
        <f>'PR-RAS'!E665</f>
        <v>0</v>
      </c>
      <c r="E658" s="1">
        <v>0</v>
      </c>
      <c r="F658" s="1">
        <v>0</v>
      </c>
      <c r="G658" s="2">
        <f t="shared" si="10"/>
        <v>13079.83194</v>
      </c>
      <c r="H658" s="2">
        <f t="shared" si="11"/>
        <v>0.41999999999825377</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67119.73</v>
      </c>
      <c r="D687" s="1">
        <f>'PR-RAS'!E694</f>
        <v>159501.85999999999</v>
      </c>
      <c r="E687" s="1">
        <v>0</v>
      </c>
      <c r="F687" s="1">
        <v>0</v>
      </c>
      <c r="G687" s="2">
        <f t="shared" si="10"/>
        <v>264880.68669999996</v>
      </c>
      <c r="H687" s="2">
        <f t="shared" si="11"/>
        <v>0.41000000001804437</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535717.46</v>
      </c>
      <c r="D691" s="1">
        <f>'PR-RAS'!E698</f>
        <v>359158.58</v>
      </c>
      <c r="E691" s="1">
        <v>0</v>
      </c>
      <c r="F691" s="1">
        <v>0</v>
      </c>
      <c r="G691" s="2">
        <f t="shared" si="10"/>
        <v>865283.88780000003</v>
      </c>
      <c r="H691" s="2">
        <f t="shared" si="11"/>
        <v>0.87999999994644895</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453.54</v>
      </c>
      <c r="D711" s="1">
        <f>'PR-RAS'!E718</f>
        <v>582.96</v>
      </c>
      <c r="E711" s="1">
        <v>0</v>
      </c>
      <c r="F711" s="1">
        <v>0</v>
      </c>
      <c r="G711" s="2">
        <f t="shared" si="10"/>
        <v>1149.8165999999999</v>
      </c>
      <c r="H711" s="2">
        <f t="shared" si="11"/>
        <v>0.49999999999994316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953.28</v>
      </c>
      <c r="E714" s="1">
        <v>0</v>
      </c>
      <c r="F714" s="1">
        <v>0</v>
      </c>
      <c r="G714" s="2">
        <f t="shared" si="10"/>
        <v>1359.3772799999999</v>
      </c>
      <c r="H714" s="2">
        <f t="shared" si="11"/>
        <v>0.27999999999997272</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1829.19</v>
      </c>
      <c r="D715" s="1">
        <f>'PR-RAS'!E722</f>
        <v>1403.48</v>
      </c>
      <c r="E715" s="1">
        <v>0</v>
      </c>
      <c r="F715" s="1">
        <v>0</v>
      </c>
      <c r="G715" s="2">
        <f t="shared" si="10"/>
        <v>3310.2110999999995</v>
      </c>
      <c r="H715" s="2">
        <f t="shared" si="11"/>
        <v>0.67000000000007276</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1932.16</v>
      </c>
      <c r="D718" s="1">
        <f>'PR-RAS'!E725</f>
        <v>1249.24</v>
      </c>
      <c r="E718" s="1">
        <v>0</v>
      </c>
      <c r="F718" s="1">
        <v>0</v>
      </c>
      <c r="G718" s="2">
        <f t="shared" si="10"/>
        <v>3176.7688800000001</v>
      </c>
      <c r="H718" s="2">
        <f t="shared" si="11"/>
        <v>0.40000000000009095</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476.49</v>
      </c>
      <c r="D735" s="1">
        <f>'PR-RAS'!E742</f>
        <v>712.96</v>
      </c>
      <c r="E735" s="1">
        <v>0</v>
      </c>
      <c r="F735" s="1">
        <v>0</v>
      </c>
      <c r="G735" s="2">
        <f t="shared" si="10"/>
        <v>1396.3689400000001</v>
      </c>
      <c r="H735" s="2">
        <f t="shared" si="11"/>
        <v>0.52999999999997272</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2905.54</v>
      </c>
      <c r="D757" s="1">
        <f>'PR-RAS'!E764</f>
        <v>2101.4899999999998</v>
      </c>
      <c r="E757" s="1">
        <v>0</v>
      </c>
      <c r="F757" s="1">
        <v>0</v>
      </c>
      <c r="G757" s="2">
        <f t="shared" si="10"/>
        <v>5374.0411199999999</v>
      </c>
      <c r="H757" s="2">
        <f t="shared" si="11"/>
        <v>0.9499999999998181</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7804.1</v>
      </c>
      <c r="D812" s="1">
        <f>'PR-RAS'!E819</f>
        <v>7007.43</v>
      </c>
      <c r="E812" s="1">
        <v>0</v>
      </c>
      <c r="F812" s="1">
        <v>0</v>
      </c>
      <c r="G812" s="2">
        <f t="shared" si="18"/>
        <v>17695.17656</v>
      </c>
      <c r="H812" s="2">
        <f t="shared" si="19"/>
        <v>0.53000000000065484</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4379.8500000000004</v>
      </c>
      <c r="D814" s="1">
        <f>'PR-RAS'!E821</f>
        <v>6370.72</v>
      </c>
      <c r="E814" s="1">
        <v>0</v>
      </c>
      <c r="F814" s="1">
        <v>0</v>
      </c>
      <c r="G814" s="2">
        <f t="shared" si="18"/>
        <v>13919.608769999999</v>
      </c>
      <c r="H814" s="2">
        <f t="shared" si="19"/>
        <v>0.42999999999938154</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5004.18</v>
      </c>
      <c r="D816" s="1">
        <f>'PR-RAS'!E823</f>
        <v>7327</v>
      </c>
      <c r="E816" s="1">
        <v>0</v>
      </c>
      <c r="F816" s="1">
        <v>0</v>
      </c>
      <c r="G816" s="2">
        <f t="shared" si="18"/>
        <v>16021.4167</v>
      </c>
      <c r="H816" s="2">
        <f t="shared" si="19"/>
        <v>0.18000000000029104</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3565.94</v>
      </c>
      <c r="D821" s="1">
        <f>'PR-RAS'!E828</f>
        <v>2632.79</v>
      </c>
      <c r="E821" s="1">
        <v>0</v>
      </c>
      <c r="F821" s="1">
        <v>0</v>
      </c>
      <c r="G821" s="2">
        <f t="shared" si="18"/>
        <v>7241.8464000000004</v>
      </c>
      <c r="H821" s="2">
        <f t="shared" si="19"/>
        <v>0.26999999999998181</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207920.25</v>
      </c>
      <c r="E872" s="1">
        <v>0</v>
      </c>
      <c r="F872" s="1">
        <v>0</v>
      </c>
      <c r="G872" s="2">
        <f t="shared" si="18"/>
        <v>362197.07549999998</v>
      </c>
      <c r="H872" s="2">
        <f t="shared" si="19"/>
        <v>0.25</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477802.11</v>
      </c>
      <c r="D939" s="1">
        <f>'PR-RAS'!E946</f>
        <v>0</v>
      </c>
      <c r="E939" s="1">
        <v>0</v>
      </c>
      <c r="F939" s="1">
        <v>0</v>
      </c>
      <c r="G939" s="2">
        <f t="shared" si="18"/>
        <v>448178.37917999999</v>
      </c>
      <c r="H939" s="2">
        <f t="shared" si="19"/>
        <v>0.10999999998603016</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34076.92</v>
      </c>
      <c r="D961" s="1">
        <f>'PR-RAS'!E968</f>
        <v>34560.46</v>
      </c>
      <c r="E961" s="1">
        <v>0</v>
      </c>
      <c r="F961" s="1">
        <v>0</v>
      </c>
      <c r="G961" s="2">
        <f t="shared" si="18"/>
        <v>99069.926399999997</v>
      </c>
      <c r="H961" s="2">
        <f t="shared" si="19"/>
        <v>0.54000000000087311</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149126.79999999999</v>
      </c>
      <c r="D1480" s="5"/>
      <c r="E1480" s="5">
        <v>0</v>
      </c>
      <c r="F1480" s="5">
        <v>0</v>
      </c>
      <c r="G1480" s="6">
        <f t="shared" ref="G1480:G1580" si="34">B1480/1000*C1480</f>
        <v>149.1268</v>
      </c>
      <c r="H1480" s="6">
        <f t="shared" ref="H1480:H1580" si="35">ABS(C1480-ROUND(C1480,0))</f>
        <v>0.20000000001164153</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1328619.67</v>
      </c>
      <c r="D1481" s="1">
        <v>0</v>
      </c>
      <c r="E1481" s="1">
        <v>0</v>
      </c>
      <c r="F1481" s="1">
        <v>0</v>
      </c>
      <c r="G1481" s="2">
        <f t="shared" si="34"/>
        <v>2657.2393400000001</v>
      </c>
      <c r="H1481" s="2">
        <f t="shared" si="35"/>
        <v>0.33000000007450581</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491299.1</v>
      </c>
      <c r="D1483" s="1">
        <v>0</v>
      </c>
      <c r="E1483" s="1">
        <v>0</v>
      </c>
      <c r="F1483" s="1">
        <v>0</v>
      </c>
      <c r="G1483" s="2">
        <f t="shared" si="34"/>
        <v>1965.1964</v>
      </c>
      <c r="H1483" s="2">
        <f t="shared" si="35"/>
        <v>9.9999999976716936E-2</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114636.62</v>
      </c>
      <c r="D1484" s="1">
        <v>0</v>
      </c>
      <c r="E1484" s="1">
        <v>0</v>
      </c>
      <c r="F1484" s="1">
        <v>0</v>
      </c>
      <c r="G1484" s="2">
        <f t="shared" si="34"/>
        <v>573.18309999999997</v>
      </c>
      <c r="H1484" s="2">
        <f t="shared" si="35"/>
        <v>0.38000000000465661</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324847.23</v>
      </c>
      <c r="D1485" s="1">
        <v>0</v>
      </c>
      <c r="E1485" s="1">
        <v>0</v>
      </c>
      <c r="F1485" s="1">
        <v>0</v>
      </c>
      <c r="G1485" s="2">
        <f t="shared" si="34"/>
        <v>1949.08338</v>
      </c>
      <c r="H1485" s="2">
        <f t="shared" si="35"/>
        <v>0.22999999998137355</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2280.6799999999998</v>
      </c>
      <c r="D1486" s="1">
        <v>0</v>
      </c>
      <c r="E1486" s="1">
        <v>0</v>
      </c>
      <c r="F1486" s="1">
        <v>0</v>
      </c>
      <c r="G1486" s="2">
        <f t="shared" si="34"/>
        <v>15.96476</v>
      </c>
      <c r="H1486" s="2">
        <f t="shared" si="35"/>
        <v>0.32000000000016371</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23974.99</v>
      </c>
      <c r="D1489" s="1">
        <v>0</v>
      </c>
      <c r="E1489" s="1">
        <v>0</v>
      </c>
      <c r="F1489" s="1">
        <v>0</v>
      </c>
      <c r="G1489" s="2">
        <f t="shared" si="34"/>
        <v>239.74990000000003</v>
      </c>
      <c r="H1489" s="2">
        <f t="shared" si="35"/>
        <v>9.9999999983992893E-3</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25559.58</v>
      </c>
      <c r="D1491" s="1">
        <v>0</v>
      </c>
      <c r="E1491" s="1">
        <v>0</v>
      </c>
      <c r="F1491" s="1">
        <v>0</v>
      </c>
      <c r="G1491" s="2">
        <f t="shared" si="34"/>
        <v>306.71496000000002</v>
      </c>
      <c r="H1491" s="2">
        <f t="shared" si="35"/>
        <v>0.41999999999825377</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629400.31999999995</v>
      </c>
      <c r="D1492" s="1">
        <v>0</v>
      </c>
      <c r="E1492" s="1">
        <v>0</v>
      </c>
      <c r="F1492" s="1">
        <v>0</v>
      </c>
      <c r="G1492" s="2">
        <f t="shared" si="34"/>
        <v>8182.2041599999993</v>
      </c>
      <c r="H1492" s="2">
        <f t="shared" si="35"/>
        <v>0.31999999994877726</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207920.25</v>
      </c>
      <c r="D1493" s="1">
        <v>0</v>
      </c>
      <c r="E1493" s="1">
        <v>0</v>
      </c>
      <c r="F1493" s="1">
        <v>0</v>
      </c>
      <c r="G1493" s="2">
        <f t="shared" si="34"/>
        <v>2910.8834999999999</v>
      </c>
      <c r="H1493" s="2">
        <f t="shared" si="35"/>
        <v>0.25</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207920.25</v>
      </c>
      <c r="D1497" s="1">
        <v>0</v>
      </c>
      <c r="E1497" s="1">
        <v>0</v>
      </c>
      <c r="F1497" s="1">
        <v>0</v>
      </c>
      <c r="G1497" s="2">
        <f t="shared" si="34"/>
        <v>3742.5644999999995</v>
      </c>
      <c r="H1497" s="2">
        <f t="shared" si="35"/>
        <v>0.25</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1096423.6499999999</v>
      </c>
      <c r="D1499" s="1">
        <v>0</v>
      </c>
      <c r="E1499" s="1">
        <v>0</v>
      </c>
      <c r="F1499" s="1">
        <v>0</v>
      </c>
      <c r="G1499" s="2">
        <f t="shared" si="34"/>
        <v>21928.472999999998</v>
      </c>
      <c r="H1499" s="2">
        <f t="shared" si="35"/>
        <v>0.35000000009313226</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500377.5</v>
      </c>
      <c r="D1501" s="1">
        <v>0</v>
      </c>
      <c r="E1501" s="1">
        <v>0</v>
      </c>
      <c r="F1501" s="1">
        <v>0</v>
      </c>
      <c r="G1501" s="2">
        <f t="shared" si="34"/>
        <v>11008.304999999998</v>
      </c>
      <c r="H1501" s="2">
        <f t="shared" si="35"/>
        <v>0.5</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113722.4</v>
      </c>
      <c r="D1502" s="1">
        <v>0</v>
      </c>
      <c r="E1502" s="1">
        <v>0</v>
      </c>
      <c r="F1502" s="1">
        <v>0</v>
      </c>
      <c r="G1502" s="2">
        <f t="shared" si="34"/>
        <v>2615.6151999999997</v>
      </c>
      <c r="H1502" s="2">
        <f t="shared" si="35"/>
        <v>0.39999999999417923</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330226.07</v>
      </c>
      <c r="D1503" s="1">
        <v>0</v>
      </c>
      <c r="E1503" s="1">
        <v>0</v>
      </c>
      <c r="F1503" s="1">
        <v>0</v>
      </c>
      <c r="G1503" s="2">
        <f t="shared" si="34"/>
        <v>7925.4256800000003</v>
      </c>
      <c r="H1503" s="2">
        <f t="shared" si="35"/>
        <v>7.0000000006984919E-2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2303.88</v>
      </c>
      <c r="D1504" s="1">
        <v>0</v>
      </c>
      <c r="E1504" s="1">
        <v>0</v>
      </c>
      <c r="F1504" s="1">
        <v>0</v>
      </c>
      <c r="G1504" s="2">
        <f t="shared" si="34"/>
        <v>57.597000000000008</v>
      </c>
      <c r="H1504" s="2">
        <f t="shared" si="35"/>
        <v>0.11999999999989086</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32353.43</v>
      </c>
      <c r="D1507" s="1">
        <v>0</v>
      </c>
      <c r="E1507" s="1">
        <v>0</v>
      </c>
      <c r="F1507" s="1">
        <v>0</v>
      </c>
      <c r="G1507" s="2">
        <f t="shared" si="34"/>
        <v>905.89603999999997</v>
      </c>
      <c r="H1507" s="2">
        <f t="shared" si="35"/>
        <v>0.43000000000029104</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21771.72</v>
      </c>
      <c r="D1509" s="1">
        <v>0</v>
      </c>
      <c r="E1509" s="1">
        <v>0</v>
      </c>
      <c r="F1509" s="1">
        <v>0</v>
      </c>
      <c r="G1509" s="2">
        <f t="shared" si="34"/>
        <v>653.15160000000003</v>
      </c>
      <c r="H1509" s="2">
        <f t="shared" si="35"/>
        <v>0.27999999999883585</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561485.68999999994</v>
      </c>
      <c r="D1510" s="1">
        <v>0</v>
      </c>
      <c r="E1510" s="1">
        <v>0</v>
      </c>
      <c r="F1510" s="1">
        <v>0</v>
      </c>
      <c r="G1510" s="2">
        <f t="shared" si="34"/>
        <v>17406.056389999998</v>
      </c>
      <c r="H1510" s="2">
        <f t="shared" si="35"/>
        <v>0.31000000005587935</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34560.46</v>
      </c>
      <c r="D1511" s="1">
        <v>0</v>
      </c>
      <c r="E1511" s="1">
        <v>0</v>
      </c>
      <c r="F1511" s="1">
        <v>0</v>
      </c>
      <c r="G1511" s="2">
        <f t="shared" si="34"/>
        <v>1105.93472</v>
      </c>
      <c r="H1511" s="2">
        <f t="shared" si="35"/>
        <v>0.45999999999912689</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34560.46</v>
      </c>
      <c r="D1515" s="1">
        <v>0</v>
      </c>
      <c r="E1515" s="1">
        <v>0</v>
      </c>
      <c r="F1515" s="1">
        <v>0</v>
      </c>
      <c r="G1515" s="2">
        <f t="shared" si="34"/>
        <v>1244.1765599999999</v>
      </c>
      <c r="H1515" s="2">
        <f t="shared" si="35"/>
        <v>0.45999999999912689</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381322.82000000007</v>
      </c>
      <c r="D1517" s="1">
        <v>0</v>
      </c>
      <c r="E1517" s="1">
        <v>0</v>
      </c>
      <c r="F1517" s="1">
        <v>0</v>
      </c>
      <c r="G1517" s="2">
        <f t="shared" si="34"/>
        <v>14490.267160000001</v>
      </c>
      <c r="H1517" s="2">
        <f t="shared" si="35"/>
        <v>0.17999999993480742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119400.25</v>
      </c>
      <c r="D1518" s="1">
        <v>0</v>
      </c>
      <c r="E1518" s="1">
        <v>0</v>
      </c>
      <c r="F1518" s="1">
        <v>0</v>
      </c>
      <c r="G1518" s="2">
        <f t="shared" si="34"/>
        <v>4656.6097499999996</v>
      </c>
      <c r="H1518" s="2">
        <f t="shared" si="35"/>
        <v>0.25</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4423.2700000000004</v>
      </c>
      <c r="D1524" s="1">
        <v>0</v>
      </c>
      <c r="E1524" s="1">
        <v>0</v>
      </c>
      <c r="F1524" s="1">
        <v>0</v>
      </c>
      <c r="G1524" s="2">
        <f t="shared" si="34"/>
        <v>199.04715000000002</v>
      </c>
      <c r="H1524" s="2">
        <f t="shared" si="35"/>
        <v>0.27000000000043656</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635.41</v>
      </c>
      <c r="D1530" s="1">
        <v>0</v>
      </c>
      <c r="E1530" s="1">
        <v>0</v>
      </c>
      <c r="F1530" s="1">
        <v>0</v>
      </c>
      <c r="G1530" s="2">
        <f t="shared" si="34"/>
        <v>32.405909999999999</v>
      </c>
      <c r="H1530" s="2">
        <f t="shared" si="35"/>
        <v>0.40999999999996817</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542.5</v>
      </c>
      <c r="D1531" s="1">
        <v>0</v>
      </c>
      <c r="E1531" s="1">
        <v>0</v>
      </c>
      <c r="F1531" s="1">
        <v>0</v>
      </c>
      <c r="G1531" s="2">
        <f t="shared" si="34"/>
        <v>28.209999999999997</v>
      </c>
      <c r="H1531" s="2">
        <f t="shared" si="35"/>
        <v>0.5</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92.91</v>
      </c>
      <c r="D1534" s="1">
        <v>0</v>
      </c>
      <c r="E1534" s="1">
        <v>0</v>
      </c>
      <c r="F1534" s="1">
        <v>0</v>
      </c>
      <c r="G1534" s="2">
        <f t="shared" si="34"/>
        <v>5.1100500000000002</v>
      </c>
      <c r="H1534" s="2">
        <f t="shared" si="35"/>
        <v>9.0000000000003411E-2</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3787.86</v>
      </c>
      <c r="D1560" s="1">
        <v>0</v>
      </c>
      <c r="E1560" s="1">
        <v>0</v>
      </c>
      <c r="F1560" s="1">
        <v>0</v>
      </c>
      <c r="G1560" s="2">
        <f t="shared" si="34"/>
        <v>306.81666000000001</v>
      </c>
      <c r="H1560" s="2">
        <f t="shared" si="35"/>
        <v>0.13999999999987267</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3787.86</v>
      </c>
      <c r="D1561" s="1">
        <v>0</v>
      </c>
      <c r="E1561" s="1">
        <v>0</v>
      </c>
      <c r="F1561" s="1">
        <v>0</v>
      </c>
      <c r="G1561" s="2">
        <f t="shared" si="34"/>
        <v>310.60452000000004</v>
      </c>
      <c r="H1561" s="2">
        <f t="shared" si="35"/>
        <v>0.13999999999987267</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114976.98</v>
      </c>
      <c r="D1565" s="1">
        <v>0</v>
      </c>
      <c r="E1565" s="1">
        <v>0</v>
      </c>
      <c r="F1565" s="1">
        <v>0</v>
      </c>
      <c r="G1565" s="2">
        <f t="shared" si="34"/>
        <v>9888.0202799999988</v>
      </c>
      <c r="H1565" s="2">
        <f t="shared" si="35"/>
        <v>2.0000000004074536E-2</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36015.199999999997</v>
      </c>
      <c r="D1566" s="1">
        <v>0</v>
      </c>
      <c r="E1566" s="1">
        <v>0</v>
      </c>
      <c r="F1566" s="1">
        <v>0</v>
      </c>
      <c r="G1566" s="2">
        <f t="shared" si="34"/>
        <v>3133.3223999999996</v>
      </c>
      <c r="H1566" s="2">
        <f t="shared" si="35"/>
        <v>0.19999999999708962</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56736.88</v>
      </c>
      <c r="D1567" s="1">
        <v>0</v>
      </c>
      <c r="E1567" s="1">
        <v>0</v>
      </c>
      <c r="F1567" s="1">
        <v>0</v>
      </c>
      <c r="G1567" s="2">
        <f t="shared" si="34"/>
        <v>4992.8454399999991</v>
      </c>
      <c r="H1567" s="2">
        <f t="shared" si="35"/>
        <v>0.12000000000261934</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17282.990000000002</v>
      </c>
      <c r="D1568" s="1">
        <v>0</v>
      </c>
      <c r="E1568" s="1">
        <v>0</v>
      </c>
      <c r="F1568" s="1">
        <v>0</v>
      </c>
      <c r="G1568" s="2">
        <f t="shared" si="34"/>
        <v>1538.1861100000001</v>
      </c>
      <c r="H1568" s="2">
        <f t="shared" si="35"/>
        <v>9.9999999983992893E-3</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4941.91</v>
      </c>
      <c r="D1569" s="1">
        <v>0</v>
      </c>
      <c r="E1569" s="1">
        <v>0</v>
      </c>
      <c r="F1569" s="1">
        <v>0</v>
      </c>
      <c r="G1569" s="2">
        <f t="shared" si="34"/>
        <v>444.77189999999996</v>
      </c>
      <c r="H1569" s="2">
        <f t="shared" si="35"/>
        <v>9.0000000000145519E-2</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261922.57</v>
      </c>
      <c r="D1576" s="1">
        <v>0</v>
      </c>
      <c r="E1576" s="1">
        <v>0</v>
      </c>
      <c r="F1576" s="1">
        <v>0</v>
      </c>
      <c r="G1576" s="2">
        <f t="shared" si="34"/>
        <v>25406.489290000001</v>
      </c>
      <c r="H1576" s="2">
        <f t="shared" si="35"/>
        <v>0.42999999999301508</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14698.37</v>
      </c>
      <c r="D1578" s="1">
        <v>0</v>
      </c>
      <c r="E1578" s="1">
        <v>0</v>
      </c>
      <c r="F1578" s="1">
        <v>0</v>
      </c>
      <c r="G1578" s="2">
        <f t="shared" si="34"/>
        <v>1455.1386300000001</v>
      </c>
      <c r="H1578" s="2">
        <f t="shared" si="35"/>
        <v>0.37000000000080036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39303.949999999997</v>
      </c>
      <c r="D1579" s="1">
        <v>0</v>
      </c>
      <c r="E1579" s="1">
        <v>0</v>
      </c>
      <c r="F1579" s="1">
        <v>0</v>
      </c>
      <c r="G1579" s="2">
        <f t="shared" si="34"/>
        <v>3930.395</v>
      </c>
      <c r="H1579" s="2">
        <f t="shared" si="35"/>
        <v>5.0000000002910383E-2</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207920.25</v>
      </c>
      <c r="D1580" s="212">
        <v>0</v>
      </c>
      <c r="E1580" s="212">
        <v>0</v>
      </c>
      <c r="F1580" s="212">
        <v>0</v>
      </c>
      <c r="G1580" s="213">
        <f t="shared" si="34"/>
        <v>20999.945250000001</v>
      </c>
      <c r="H1580" s="213">
        <f t="shared" si="35"/>
        <v>0.25</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36887</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1361369.28</v>
      </c>
      <c r="I16" s="95">
        <f>'PR-RAS'!E6</f>
        <v>1206666.21</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520435.53</v>
      </c>
      <c r="I17" s="95">
        <f>'PR-RAS'!E151</f>
        <v>629954.84000000008</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372646.26000000007</v>
      </c>
      <c r="I18" s="95">
        <f>'PR-RAS'!E645</f>
        <v>156596.60999999975</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149126.79999999999</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381322.82000000007</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119400.25</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261922.57</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6" zoomScaleNormal="100" workbookViewId="0">
      <selection activeCell="E969" sqref="E969"/>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1361369.28</v>
      </c>
      <c r="E6" s="231">
        <f>E7+E44+E50+E82+E106+E124+E133+E139</f>
        <v>1206666.21</v>
      </c>
      <c r="F6" s="232">
        <f t="shared" ref="F6:F131" si="0">IF(D6&lt;&gt;0,IF(E6/D6&gt;=100,"&gt;&gt;100",E6/D6*100),"-")</f>
        <v>88.636215590232794</v>
      </c>
    </row>
    <row r="7" spans="1:25" ht="12.75" customHeight="1" x14ac:dyDescent="0.2">
      <c r="A7" s="230">
        <v>61</v>
      </c>
      <c r="B7" s="192" t="s">
        <v>60</v>
      </c>
      <c r="C7" s="34" t="s">
        <v>61</v>
      </c>
      <c r="D7" s="231">
        <f t="shared" ref="D7:E7" si="1">D8+D17+D23+D29+D37+D40</f>
        <v>304340.25</v>
      </c>
      <c r="E7" s="231">
        <f t="shared" si="1"/>
        <v>332724.5</v>
      </c>
      <c r="F7" s="232">
        <f t="shared" si="0"/>
        <v>109.32648573430559</v>
      </c>
    </row>
    <row r="8" spans="1:25" ht="12.75" customHeight="1" x14ac:dyDescent="0.2">
      <c r="A8" s="230">
        <v>611</v>
      </c>
      <c r="B8" s="192" t="s">
        <v>62</v>
      </c>
      <c r="C8" s="34" t="s">
        <v>63</v>
      </c>
      <c r="D8" s="231">
        <f t="shared" ref="D8:E8" si="2">SUM(D9:D14)-D15-D16</f>
        <v>294381.05</v>
      </c>
      <c r="E8" s="231">
        <f t="shared" si="2"/>
        <v>317823.63</v>
      </c>
      <c r="F8" s="232">
        <f t="shared" si="0"/>
        <v>107.96334546670039</v>
      </c>
    </row>
    <row r="9" spans="1:25" ht="12.75" customHeight="1" x14ac:dyDescent="0.2">
      <c r="A9" s="230">
        <v>6111</v>
      </c>
      <c r="B9" s="192" t="s">
        <v>64</v>
      </c>
      <c r="C9" s="34" t="s">
        <v>65</v>
      </c>
      <c r="D9" s="233">
        <v>294381.05</v>
      </c>
      <c r="E9" s="233">
        <v>317823.63</v>
      </c>
      <c r="F9" s="232">
        <f t="shared" si="0"/>
        <v>107.96334546670039</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9959.2000000000007</v>
      </c>
      <c r="E23" s="231">
        <f t="shared" si="4"/>
        <v>14900.87</v>
      </c>
      <c r="F23" s="232">
        <f t="shared" si="0"/>
        <v>149.6191461161539</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9959.2000000000007</v>
      </c>
      <c r="E27" s="233">
        <v>14900.87</v>
      </c>
      <c r="F27" s="232">
        <f t="shared" si="0"/>
        <v>149.6191461161539</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952705.0199999999</v>
      </c>
      <c r="E50" s="231">
        <f>E51+E54+E59+E62+E65+E68+E71+E74+E77</f>
        <v>838929.36</v>
      </c>
      <c r="F50" s="232">
        <f t="shared" si="0"/>
        <v>88.057619345807595</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349867.82999999996</v>
      </c>
      <c r="E59" s="231">
        <f t="shared" si="12"/>
        <v>320268.92</v>
      </c>
      <c r="F59" s="232">
        <f t="shared" si="0"/>
        <v>91.539973823829428</v>
      </c>
    </row>
    <row r="60" spans="1:6" ht="24" x14ac:dyDescent="0.2">
      <c r="A60" s="230">
        <v>6331</v>
      </c>
      <c r="B60" s="45" t="s">
        <v>166</v>
      </c>
      <c r="C60" s="34" t="s">
        <v>167</v>
      </c>
      <c r="D60" s="233">
        <v>329959.40999999997</v>
      </c>
      <c r="E60" s="233">
        <v>320268.92</v>
      </c>
      <c r="F60" s="232">
        <f t="shared" si="0"/>
        <v>97.06312664336501</v>
      </c>
    </row>
    <row r="61" spans="1:6" ht="24" x14ac:dyDescent="0.2">
      <c r="A61" s="230">
        <v>6332</v>
      </c>
      <c r="B61" s="45" t="s">
        <v>168</v>
      </c>
      <c r="C61" s="34" t="s">
        <v>169</v>
      </c>
      <c r="D61" s="233">
        <v>19908.419999999998</v>
      </c>
      <c r="E61" s="233"/>
      <c r="F61" s="232">
        <f t="shared" si="0"/>
        <v>0</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602837.18999999994</v>
      </c>
      <c r="E74" s="231">
        <f t="shared" si="17"/>
        <v>518660.44</v>
      </c>
      <c r="F74" s="232">
        <f t="shared" si="0"/>
        <v>86.036569840689509</v>
      </c>
    </row>
    <row r="75" spans="1:6" ht="12.75" customHeight="1" x14ac:dyDescent="0.2">
      <c r="A75" s="230" t="s">
        <v>196</v>
      </c>
      <c r="B75" s="192" t="s">
        <v>197</v>
      </c>
      <c r="C75" s="34" t="s">
        <v>196</v>
      </c>
      <c r="D75" s="233">
        <v>67119.73</v>
      </c>
      <c r="E75" s="233">
        <v>159501.85999999999</v>
      </c>
      <c r="F75" s="232">
        <f t="shared" si="0"/>
        <v>237.63781528918545</v>
      </c>
    </row>
    <row r="76" spans="1:6" ht="12.75" customHeight="1" x14ac:dyDescent="0.2">
      <c r="A76" s="230" t="s">
        <v>198</v>
      </c>
      <c r="B76" s="192" t="s">
        <v>199</v>
      </c>
      <c r="C76" s="34" t="s">
        <v>198</v>
      </c>
      <c r="D76" s="233">
        <v>535717.46</v>
      </c>
      <c r="E76" s="233">
        <v>359158.58</v>
      </c>
      <c r="F76" s="232">
        <f t="shared" si="0"/>
        <v>67.042537683950059</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10842.009999999998</v>
      </c>
      <c r="E82" s="231">
        <f t="shared" si="19"/>
        <v>5430.369999999999</v>
      </c>
      <c r="F82" s="232">
        <f t="shared" si="0"/>
        <v>50.086376972535533</v>
      </c>
    </row>
    <row r="83" spans="1:6" ht="12.75" customHeight="1" x14ac:dyDescent="0.2">
      <c r="A83" s="230">
        <v>641</v>
      </c>
      <c r="B83" s="192" t="s">
        <v>212</v>
      </c>
      <c r="C83" s="34" t="s">
        <v>213</v>
      </c>
      <c r="D83" s="231">
        <f t="shared" ref="D83:E83" si="20">SUM(D84:D90)</f>
        <v>2.63</v>
      </c>
      <c r="E83" s="231">
        <f t="shared" si="20"/>
        <v>9.4600000000000009</v>
      </c>
      <c r="F83" s="232">
        <f t="shared" si="0"/>
        <v>359.69581749049433</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2.63</v>
      </c>
      <c r="E85" s="233">
        <v>9.4600000000000009</v>
      </c>
      <c r="F85" s="232">
        <f t="shared" si="0"/>
        <v>359.69581749049433</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10624.369999999999</v>
      </c>
      <c r="E91" s="231">
        <f t="shared" si="21"/>
        <v>5257.4999999999991</v>
      </c>
      <c r="F91" s="232">
        <f t="shared" si="0"/>
        <v>49.485287127613212</v>
      </c>
    </row>
    <row r="92" spans="1:6" ht="12.75" customHeight="1" x14ac:dyDescent="0.2">
      <c r="A92" s="230">
        <v>6421</v>
      </c>
      <c r="B92" s="192" t="s">
        <v>230</v>
      </c>
      <c r="C92" s="34" t="s">
        <v>231</v>
      </c>
      <c r="D92" s="233">
        <v>358.05</v>
      </c>
      <c r="E92" s="233">
        <v>279.2</v>
      </c>
      <c r="F92" s="232">
        <f t="shared" si="0"/>
        <v>77.977936042452171</v>
      </c>
    </row>
    <row r="93" spans="1:6" ht="12.75" customHeight="1" x14ac:dyDescent="0.2">
      <c r="A93" s="230">
        <v>6422</v>
      </c>
      <c r="B93" s="192" t="s">
        <v>232</v>
      </c>
      <c r="C93" s="34" t="s">
        <v>233</v>
      </c>
      <c r="D93" s="233">
        <v>10213.07</v>
      </c>
      <c r="E93" s="233">
        <v>4445.4799999999996</v>
      </c>
      <c r="F93" s="232">
        <f t="shared" si="0"/>
        <v>43.527362487479273</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53.25</v>
      </c>
      <c r="E97" s="233">
        <v>532.82000000000005</v>
      </c>
      <c r="F97" s="232">
        <f t="shared" si="0"/>
        <v>1000.6009389671362</v>
      </c>
    </row>
    <row r="98" spans="1:6" ht="12.75" customHeight="1" x14ac:dyDescent="0.2">
      <c r="A98" s="230">
        <v>643</v>
      </c>
      <c r="B98" s="192" t="s">
        <v>242</v>
      </c>
      <c r="C98" s="34" t="s">
        <v>243</v>
      </c>
      <c r="D98" s="231">
        <f t="shared" ref="D98:E98" si="22">SUM(D99:D105)</f>
        <v>215.01</v>
      </c>
      <c r="E98" s="231">
        <f t="shared" si="22"/>
        <v>163.41</v>
      </c>
      <c r="F98" s="232">
        <f t="shared" si="0"/>
        <v>76.001116227152238</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215.01</v>
      </c>
      <c r="E100" s="233">
        <v>163.41</v>
      </c>
      <c r="F100" s="232">
        <f t="shared" si="0"/>
        <v>76.001116227152238</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93243.1</v>
      </c>
      <c r="E106" s="231">
        <f t="shared" si="23"/>
        <v>29581.98</v>
      </c>
      <c r="F106" s="232">
        <f t="shared" si="0"/>
        <v>31.725650477086237</v>
      </c>
    </row>
    <row r="107" spans="1:6" ht="12.75" customHeight="1" x14ac:dyDescent="0.2">
      <c r="A107" s="230">
        <v>651</v>
      </c>
      <c r="B107" s="192" t="s">
        <v>260</v>
      </c>
      <c r="C107" s="34" t="s">
        <v>261</v>
      </c>
      <c r="D107" s="231">
        <f t="shared" ref="D107:E107" si="24">SUM(D108:D111)</f>
        <v>7755.3899999999994</v>
      </c>
      <c r="E107" s="231">
        <f t="shared" si="24"/>
        <v>8445.2099999999991</v>
      </c>
      <c r="F107" s="232">
        <f t="shared" si="0"/>
        <v>108.89471709353107</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7754.78</v>
      </c>
      <c r="E109" s="233">
        <v>8445.2099999999991</v>
      </c>
      <c r="F109" s="232">
        <f t="shared" si="0"/>
        <v>108.9032828784311</v>
      </c>
    </row>
    <row r="110" spans="1:6" ht="12.75" customHeight="1" x14ac:dyDescent="0.2">
      <c r="A110" s="230">
        <v>6513</v>
      </c>
      <c r="B110" s="192" t="s">
        <v>266</v>
      </c>
      <c r="C110" s="34" t="s">
        <v>267</v>
      </c>
      <c r="D110" s="233">
        <v>0.61</v>
      </c>
      <c r="E110" s="233"/>
      <c r="F110" s="232">
        <f t="shared" si="0"/>
        <v>0</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60726.5</v>
      </c>
      <c r="E112" s="231">
        <f t="shared" si="25"/>
        <v>4700.8599999999997</v>
      </c>
      <c r="F112" s="232">
        <f t="shared" si="0"/>
        <v>7.7410356269503415</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60617.120000000003</v>
      </c>
      <c r="E115" s="233">
        <v>4685.12</v>
      </c>
      <c r="F115" s="232">
        <f t="shared" si="0"/>
        <v>7.7290376052177994</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109.38</v>
      </c>
      <c r="E117" s="233">
        <v>15.74</v>
      </c>
      <c r="F117" s="232">
        <f t="shared" si="0"/>
        <v>14.390199305174622</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24761.21</v>
      </c>
      <c r="E120" s="231">
        <f t="shared" si="26"/>
        <v>16435.91</v>
      </c>
      <c r="F120" s="232">
        <f t="shared" si="0"/>
        <v>66.377652788373425</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24761.21</v>
      </c>
      <c r="E122" s="233">
        <v>16435.91</v>
      </c>
      <c r="F122" s="232">
        <f t="shared" si="0"/>
        <v>66.377652788373425</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238.9</v>
      </c>
      <c r="E139" s="231">
        <f t="shared" si="33"/>
        <v>0</v>
      </c>
      <c r="F139" s="232">
        <f t="shared" si="31"/>
        <v>0</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238.9</v>
      </c>
      <c r="E150" s="233"/>
      <c r="F150" s="232">
        <f t="shared" si="31"/>
        <v>0</v>
      </c>
    </row>
    <row r="151" spans="1:6" ht="12.75" customHeight="1" x14ac:dyDescent="0.2">
      <c r="A151" s="230">
        <v>3</v>
      </c>
      <c r="B151" s="192" t="s">
        <v>348</v>
      </c>
      <c r="C151" s="34" t="s">
        <v>56</v>
      </c>
      <c r="D151" s="231">
        <f t="shared" ref="D151:E151" si="35">D152+D163+D196+D215+D224+D252+D263</f>
        <v>520435.53</v>
      </c>
      <c r="E151" s="231">
        <f t="shared" si="35"/>
        <v>629954.84000000008</v>
      </c>
      <c r="F151" s="232">
        <f t="shared" si="31"/>
        <v>121.04378038909067</v>
      </c>
    </row>
    <row r="152" spans="1:6" ht="12.75" customHeight="1" x14ac:dyDescent="0.2">
      <c r="A152" s="230">
        <v>31</v>
      </c>
      <c r="B152" s="192" t="s">
        <v>349</v>
      </c>
      <c r="C152" s="34" t="s">
        <v>350</v>
      </c>
      <c r="D152" s="231">
        <f t="shared" ref="D152:E152" si="36">D153+D158+D159</f>
        <v>58149.91</v>
      </c>
      <c r="E152" s="231">
        <f t="shared" si="36"/>
        <v>114636.62</v>
      </c>
      <c r="F152" s="232">
        <f t="shared" si="31"/>
        <v>197.13980640726697</v>
      </c>
    </row>
    <row r="153" spans="1:6" ht="12.75" customHeight="1" x14ac:dyDescent="0.2">
      <c r="A153" s="230">
        <v>311</v>
      </c>
      <c r="B153" s="192" t="s">
        <v>351</v>
      </c>
      <c r="C153" s="34" t="s">
        <v>352</v>
      </c>
      <c r="D153" s="231">
        <f t="shared" ref="D153:E153" si="37">SUM(D154:D157)</f>
        <v>47476.83</v>
      </c>
      <c r="E153" s="231">
        <f t="shared" si="37"/>
        <v>93644.76</v>
      </c>
      <c r="F153" s="232">
        <f t="shared" si="31"/>
        <v>197.24307625424865</v>
      </c>
    </row>
    <row r="154" spans="1:6" ht="12.75" customHeight="1" x14ac:dyDescent="0.2">
      <c r="A154" s="230">
        <v>3111</v>
      </c>
      <c r="B154" s="192" t="s">
        <v>353</v>
      </c>
      <c r="C154" s="34" t="s">
        <v>354</v>
      </c>
      <c r="D154" s="233">
        <v>47476.83</v>
      </c>
      <c r="E154" s="233">
        <v>93644.76</v>
      </c>
      <c r="F154" s="232">
        <f t="shared" si="31"/>
        <v>197.24307625424865</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2839.39</v>
      </c>
      <c r="E158" s="233">
        <v>5540.48</v>
      </c>
      <c r="F158" s="232">
        <f t="shared" si="31"/>
        <v>195.12923550480912</v>
      </c>
    </row>
    <row r="159" spans="1:6" ht="12.75" customHeight="1" x14ac:dyDescent="0.2">
      <c r="A159" s="230">
        <v>313</v>
      </c>
      <c r="B159" s="192" t="s">
        <v>363</v>
      </c>
      <c r="C159" s="34" t="s">
        <v>364</v>
      </c>
      <c r="D159" s="231">
        <f t="shared" ref="D159:E159" si="38">SUM(D160:D162)</f>
        <v>7833.69</v>
      </c>
      <c r="E159" s="231">
        <f t="shared" si="38"/>
        <v>15451.38</v>
      </c>
      <c r="F159" s="232">
        <f t="shared" si="31"/>
        <v>197.24267873760641</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7833.69</v>
      </c>
      <c r="E161" s="233">
        <v>15451.38</v>
      </c>
      <c r="F161" s="232">
        <f t="shared" si="31"/>
        <v>197.24267873760641</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196065.35</v>
      </c>
      <c r="E163" s="231">
        <f t="shared" si="39"/>
        <v>239914.17</v>
      </c>
      <c r="F163" s="232">
        <f t="shared" si="31"/>
        <v>122.36439024029488</v>
      </c>
    </row>
    <row r="164" spans="1:6" ht="12.75" customHeight="1" x14ac:dyDescent="0.2">
      <c r="A164" s="230">
        <v>321</v>
      </c>
      <c r="B164" s="192" t="s">
        <v>372</v>
      </c>
      <c r="C164" s="34" t="s">
        <v>373</v>
      </c>
      <c r="D164" s="231">
        <f t="shared" ref="D164:E164" si="40">SUM(D165:D168)</f>
        <v>4463.22</v>
      </c>
      <c r="E164" s="231">
        <f t="shared" si="40"/>
        <v>4500.05</v>
      </c>
      <c r="F164" s="232">
        <f t="shared" si="31"/>
        <v>100.82518898911547</v>
      </c>
    </row>
    <row r="165" spans="1:6" ht="12.75" customHeight="1" x14ac:dyDescent="0.2">
      <c r="A165" s="230">
        <v>3211</v>
      </c>
      <c r="B165" s="192" t="s">
        <v>374</v>
      </c>
      <c r="C165" s="34" t="s">
        <v>375</v>
      </c>
      <c r="D165" s="233">
        <v>2345.54</v>
      </c>
      <c r="E165" s="233">
        <v>2519.89</v>
      </c>
      <c r="F165" s="232">
        <f t="shared" si="31"/>
        <v>107.43325630771592</v>
      </c>
    </row>
    <row r="166" spans="1:6" ht="12.75" customHeight="1" x14ac:dyDescent="0.2">
      <c r="A166" s="230">
        <v>3212</v>
      </c>
      <c r="B166" s="192" t="s">
        <v>376</v>
      </c>
      <c r="C166" s="34" t="s">
        <v>377</v>
      </c>
      <c r="D166" s="233">
        <v>453.54</v>
      </c>
      <c r="E166" s="233">
        <v>582.96</v>
      </c>
      <c r="F166" s="232">
        <f t="shared" si="31"/>
        <v>128.53552057150418</v>
      </c>
    </row>
    <row r="167" spans="1:6" ht="12.75" customHeight="1" x14ac:dyDescent="0.2">
      <c r="A167" s="230">
        <v>3213</v>
      </c>
      <c r="B167" s="192" t="s">
        <v>378</v>
      </c>
      <c r="C167" s="34" t="s">
        <v>379</v>
      </c>
      <c r="D167" s="233">
        <v>824.54</v>
      </c>
      <c r="E167" s="233"/>
      <c r="F167" s="232">
        <f t="shared" si="31"/>
        <v>0</v>
      </c>
    </row>
    <row r="168" spans="1:6" ht="12.75" customHeight="1" x14ac:dyDescent="0.2">
      <c r="A168" s="230">
        <v>3214</v>
      </c>
      <c r="B168" s="192" t="s">
        <v>380</v>
      </c>
      <c r="C168" s="34" t="s">
        <v>381</v>
      </c>
      <c r="D168" s="233">
        <v>839.6</v>
      </c>
      <c r="E168" s="233">
        <v>1397.2</v>
      </c>
      <c r="F168" s="232">
        <f t="shared" si="31"/>
        <v>166.412577417818</v>
      </c>
    </row>
    <row r="169" spans="1:6" ht="12.75" customHeight="1" x14ac:dyDescent="0.2">
      <c r="A169" s="230">
        <v>322</v>
      </c>
      <c r="B169" s="192" t="s">
        <v>382</v>
      </c>
      <c r="C169" s="34" t="s">
        <v>383</v>
      </c>
      <c r="D169" s="231">
        <f t="shared" ref="D169:E169" si="41">SUM(D170:D176)</f>
        <v>15956.78</v>
      </c>
      <c r="E169" s="231">
        <f t="shared" si="41"/>
        <v>18289.559999999998</v>
      </c>
      <c r="F169" s="232">
        <f t="shared" si="31"/>
        <v>114.61936556122222</v>
      </c>
    </row>
    <row r="170" spans="1:6" ht="12.75" customHeight="1" x14ac:dyDescent="0.2">
      <c r="A170" s="230">
        <v>3221</v>
      </c>
      <c r="B170" s="192" t="s">
        <v>384</v>
      </c>
      <c r="C170" s="34" t="s">
        <v>385</v>
      </c>
      <c r="D170" s="233">
        <v>1657.89</v>
      </c>
      <c r="E170" s="233">
        <v>6808.32</v>
      </c>
      <c r="F170" s="232">
        <f t="shared" si="31"/>
        <v>410.66174474784202</v>
      </c>
    </row>
    <row r="171" spans="1:6" ht="12.75" customHeight="1" x14ac:dyDescent="0.2">
      <c r="A171" s="230">
        <v>3222</v>
      </c>
      <c r="B171" s="192" t="s">
        <v>386</v>
      </c>
      <c r="C171" s="34" t="s">
        <v>387</v>
      </c>
      <c r="D171" s="233">
        <v>0</v>
      </c>
      <c r="E171" s="233"/>
      <c r="F171" s="232" t="str">
        <f t="shared" si="31"/>
        <v>-</v>
      </c>
    </row>
    <row r="172" spans="1:6" ht="12.75" customHeight="1" x14ac:dyDescent="0.2">
      <c r="A172" s="230">
        <v>3223</v>
      </c>
      <c r="B172" s="192" t="s">
        <v>388</v>
      </c>
      <c r="C172" s="34" t="s">
        <v>389</v>
      </c>
      <c r="D172" s="233">
        <v>13218.53</v>
      </c>
      <c r="E172" s="233">
        <v>9013.9699999999993</v>
      </c>
      <c r="F172" s="232">
        <f t="shared" si="31"/>
        <v>68.191924518081805</v>
      </c>
    </row>
    <row r="173" spans="1:6" ht="12.75" customHeight="1" x14ac:dyDescent="0.2">
      <c r="A173" s="230">
        <v>3224</v>
      </c>
      <c r="B173" s="192" t="s">
        <v>390</v>
      </c>
      <c r="C173" s="34" t="s">
        <v>391</v>
      </c>
      <c r="D173" s="233">
        <v>0</v>
      </c>
      <c r="E173" s="233"/>
      <c r="F173" s="232" t="str">
        <f t="shared" si="31"/>
        <v>-</v>
      </c>
    </row>
    <row r="174" spans="1:6" ht="12.75" customHeight="1" x14ac:dyDescent="0.2">
      <c r="A174" s="230">
        <v>3225</v>
      </c>
      <c r="B174" s="192" t="s">
        <v>392</v>
      </c>
      <c r="C174" s="34" t="s">
        <v>393</v>
      </c>
      <c r="D174" s="233">
        <v>1080.3599999999999</v>
      </c>
      <c r="E174" s="233">
        <v>2403.52</v>
      </c>
      <c r="F174" s="232">
        <f t="shared" si="31"/>
        <v>222.47399015143102</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v>63.75</v>
      </c>
      <c r="F176" s="232" t="str">
        <f t="shared" si="31"/>
        <v>-</v>
      </c>
    </row>
    <row r="177" spans="1:6" ht="12.75" customHeight="1" x14ac:dyDescent="0.2">
      <c r="A177" s="230">
        <v>323</v>
      </c>
      <c r="B177" s="192" t="s">
        <v>398</v>
      </c>
      <c r="C177" s="34" t="s">
        <v>399</v>
      </c>
      <c r="D177" s="231">
        <f t="shared" ref="D177:E177" si="42">SUM(D178:D186)</f>
        <v>147294.01</v>
      </c>
      <c r="E177" s="231">
        <f t="shared" si="42"/>
        <v>170064.96000000002</v>
      </c>
      <c r="F177" s="232">
        <f t="shared" si="31"/>
        <v>115.45952208104052</v>
      </c>
    </row>
    <row r="178" spans="1:6" ht="12.75" customHeight="1" x14ac:dyDescent="0.2">
      <c r="A178" s="230">
        <v>3231</v>
      </c>
      <c r="B178" s="192" t="s">
        <v>400</v>
      </c>
      <c r="C178" s="34" t="s">
        <v>401</v>
      </c>
      <c r="D178" s="233">
        <v>3108.5</v>
      </c>
      <c r="E178" s="233">
        <v>4614.91</v>
      </c>
      <c r="F178" s="232">
        <f t="shared" si="31"/>
        <v>148.46099404857648</v>
      </c>
    </row>
    <row r="179" spans="1:6" ht="12.75" customHeight="1" x14ac:dyDescent="0.2">
      <c r="A179" s="230">
        <v>3232</v>
      </c>
      <c r="B179" s="192" t="s">
        <v>402</v>
      </c>
      <c r="C179" s="34" t="s">
        <v>403</v>
      </c>
      <c r="D179" s="233">
        <v>11451.44</v>
      </c>
      <c r="E179" s="233">
        <v>24960.79</v>
      </c>
      <c r="F179" s="232">
        <f t="shared" si="31"/>
        <v>217.97075302320059</v>
      </c>
    </row>
    <row r="180" spans="1:6" ht="12.75" customHeight="1" x14ac:dyDescent="0.2">
      <c r="A180" s="230">
        <v>3233</v>
      </c>
      <c r="B180" s="192" t="s">
        <v>404</v>
      </c>
      <c r="C180" s="34" t="s">
        <v>405</v>
      </c>
      <c r="D180" s="233">
        <v>21250.91</v>
      </c>
      <c r="E180" s="233">
        <v>10665.77</v>
      </c>
      <c r="F180" s="232">
        <f t="shared" si="31"/>
        <v>50.189709523027481</v>
      </c>
    </row>
    <row r="181" spans="1:6" ht="12.75" customHeight="1" x14ac:dyDescent="0.2">
      <c r="A181" s="230">
        <v>3234</v>
      </c>
      <c r="B181" s="192" t="s">
        <v>406</v>
      </c>
      <c r="C181" s="34" t="s">
        <v>407</v>
      </c>
      <c r="D181" s="233">
        <v>64304.62</v>
      </c>
      <c r="E181" s="233">
        <v>63874.080000000002</v>
      </c>
      <c r="F181" s="232">
        <f t="shared" si="31"/>
        <v>99.330468013029233</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11595.33</v>
      </c>
      <c r="E183" s="233">
        <v>3220</v>
      </c>
      <c r="F183" s="232">
        <f t="shared" si="31"/>
        <v>27.769800428275865</v>
      </c>
    </row>
    <row r="184" spans="1:6" ht="12.75" customHeight="1" x14ac:dyDescent="0.2">
      <c r="A184" s="230">
        <v>3237</v>
      </c>
      <c r="B184" s="192" t="s">
        <v>412</v>
      </c>
      <c r="C184" s="34" t="s">
        <v>413</v>
      </c>
      <c r="D184" s="233">
        <v>28537.9</v>
      </c>
      <c r="E184" s="233">
        <v>52743.95</v>
      </c>
      <c r="F184" s="232">
        <f t="shared" si="31"/>
        <v>184.82071210565596</v>
      </c>
    </row>
    <row r="185" spans="1:6" ht="12.75" customHeight="1" x14ac:dyDescent="0.2">
      <c r="A185" s="230">
        <v>3238</v>
      </c>
      <c r="B185" s="192" t="s">
        <v>414</v>
      </c>
      <c r="C185" s="34" t="s">
        <v>415</v>
      </c>
      <c r="D185" s="233">
        <v>4480.38</v>
      </c>
      <c r="E185" s="233">
        <v>6823.17</v>
      </c>
      <c r="F185" s="232">
        <f t="shared" si="31"/>
        <v>152.28998433168616</v>
      </c>
    </row>
    <row r="186" spans="1:6" ht="12.75" customHeight="1" x14ac:dyDescent="0.2">
      <c r="A186" s="230">
        <v>3239</v>
      </c>
      <c r="B186" s="192" t="s">
        <v>416</v>
      </c>
      <c r="C186" s="34" t="s">
        <v>417</v>
      </c>
      <c r="D186" s="233">
        <v>2564.9299999999998</v>
      </c>
      <c r="E186" s="233">
        <v>3162.29</v>
      </c>
      <c r="F186" s="232">
        <f t="shared" si="31"/>
        <v>123.28952447045339</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28351.34</v>
      </c>
      <c r="E188" s="231">
        <f t="shared" si="43"/>
        <v>47059.600000000006</v>
      </c>
      <c r="F188" s="232">
        <f t="shared" si="31"/>
        <v>165.98721612452886</v>
      </c>
    </row>
    <row r="189" spans="1:6" ht="12.75" customHeight="1" x14ac:dyDescent="0.2">
      <c r="A189" s="230">
        <v>3291</v>
      </c>
      <c r="B189" s="234" t="s">
        <v>422</v>
      </c>
      <c r="C189" s="34" t="s">
        <v>423</v>
      </c>
      <c r="D189" s="233">
        <v>1932.16</v>
      </c>
      <c r="E189" s="233">
        <v>1249.24</v>
      </c>
      <c r="F189" s="232">
        <f t="shared" si="31"/>
        <v>64.655101026830081</v>
      </c>
    </row>
    <row r="190" spans="1:6" ht="12.75" customHeight="1" x14ac:dyDescent="0.2">
      <c r="A190" s="230">
        <v>3292</v>
      </c>
      <c r="B190" s="192" t="s">
        <v>424</v>
      </c>
      <c r="C190" s="34" t="s">
        <v>425</v>
      </c>
      <c r="D190" s="233">
        <v>0</v>
      </c>
      <c r="E190" s="233"/>
      <c r="F190" s="232" t="str">
        <f t="shared" si="31"/>
        <v>-</v>
      </c>
    </row>
    <row r="191" spans="1:6" ht="12.75" customHeight="1" x14ac:dyDescent="0.2">
      <c r="A191" s="230">
        <v>3293</v>
      </c>
      <c r="B191" s="192" t="s">
        <v>426</v>
      </c>
      <c r="C191" s="34" t="s">
        <v>427</v>
      </c>
      <c r="D191" s="233">
        <v>2866.93</v>
      </c>
      <c r="E191" s="233">
        <v>4827.2</v>
      </c>
      <c r="F191" s="232">
        <f t="shared" si="31"/>
        <v>168.37523064741728</v>
      </c>
    </row>
    <row r="192" spans="1:6" ht="12.75" customHeight="1" x14ac:dyDescent="0.2">
      <c r="A192" s="230">
        <v>3294</v>
      </c>
      <c r="B192" s="192" t="s">
        <v>428</v>
      </c>
      <c r="C192" s="34" t="s">
        <v>429</v>
      </c>
      <c r="D192" s="233">
        <v>2654.46</v>
      </c>
      <c r="E192" s="233">
        <v>2690.61</v>
      </c>
      <c r="F192" s="232">
        <f t="shared" si="31"/>
        <v>101.36185890915668</v>
      </c>
    </row>
    <row r="193" spans="1:6" ht="12.75" customHeight="1" x14ac:dyDescent="0.2">
      <c r="A193" s="230">
        <v>3295</v>
      </c>
      <c r="B193" s="192" t="s">
        <v>430</v>
      </c>
      <c r="C193" s="34" t="s">
        <v>431</v>
      </c>
      <c r="D193" s="233">
        <v>150.77000000000001</v>
      </c>
      <c r="E193" s="233">
        <v>692.18</v>
      </c>
      <c r="F193" s="232">
        <f t="shared" si="31"/>
        <v>459.09663726205474</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20747.02</v>
      </c>
      <c r="E195" s="233">
        <v>37600.370000000003</v>
      </c>
      <c r="F195" s="232">
        <f t="shared" si="31"/>
        <v>181.23263003554246</v>
      </c>
    </row>
    <row r="196" spans="1:6" ht="12.75" customHeight="1" x14ac:dyDescent="0.2">
      <c r="A196" s="230">
        <v>34</v>
      </c>
      <c r="B196" s="234" t="s">
        <v>436</v>
      </c>
      <c r="C196" s="34" t="s">
        <v>437</v>
      </c>
      <c r="D196" s="231">
        <f t="shared" ref="D196:E196" si="44">D197+D202+D210</f>
        <v>1679.61</v>
      </c>
      <c r="E196" s="231">
        <f t="shared" si="44"/>
        <v>3345.1</v>
      </c>
      <c r="F196" s="232">
        <f t="shared" si="31"/>
        <v>199.15932865367557</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476.49</v>
      </c>
      <c r="E202" s="231">
        <f t="shared" si="46"/>
        <v>712.96</v>
      </c>
      <c r="F202" s="232">
        <f t="shared" si="31"/>
        <v>149.62748431236753</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476.49</v>
      </c>
      <c r="E205" s="233">
        <v>712.96</v>
      </c>
      <c r="F205" s="232">
        <f t="shared" si="31"/>
        <v>149.62748431236753</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1203.1199999999999</v>
      </c>
      <c r="E210" s="231">
        <f t="shared" si="47"/>
        <v>2632.14</v>
      </c>
      <c r="F210" s="232">
        <f t="shared" si="31"/>
        <v>218.77618192698981</v>
      </c>
    </row>
    <row r="211" spans="1:6" ht="12.75" customHeight="1" x14ac:dyDescent="0.2">
      <c r="A211" s="230">
        <v>3431</v>
      </c>
      <c r="B211" s="234" t="s">
        <v>466</v>
      </c>
      <c r="C211" s="34" t="s">
        <v>467</v>
      </c>
      <c r="D211" s="233">
        <v>1203.1199999999999</v>
      </c>
      <c r="E211" s="233">
        <v>1278.3699999999999</v>
      </c>
      <c r="F211" s="232">
        <f t="shared" si="31"/>
        <v>106.25457144756965</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v>1353.77</v>
      </c>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186794.51</v>
      </c>
      <c r="E224" s="231">
        <f t="shared" si="51"/>
        <v>169389.44</v>
      </c>
      <c r="F224" s="232">
        <f t="shared" ref="F224:F235" si="52">IF(D224&lt;&gt;0,IF(E224/D224&gt;=100,"&gt;&gt;100",E224/D224*100),"-")</f>
        <v>90.682236860173234</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2905.54</v>
      </c>
      <c r="E231" s="231">
        <f t="shared" si="55"/>
        <v>2101.4899999999998</v>
      </c>
      <c r="F231" s="232">
        <f t="shared" si="52"/>
        <v>72.327002897912266</v>
      </c>
    </row>
    <row r="232" spans="1:6" ht="12.75" customHeight="1" x14ac:dyDescent="0.2">
      <c r="A232" s="230">
        <v>3631</v>
      </c>
      <c r="B232" s="192" t="s">
        <v>508</v>
      </c>
      <c r="C232" s="34" t="s">
        <v>509</v>
      </c>
      <c r="D232" s="233">
        <v>2905.54</v>
      </c>
      <c r="E232" s="233">
        <v>2101.4899999999998</v>
      </c>
      <c r="F232" s="232">
        <f t="shared" si="52"/>
        <v>72.327002897912266</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4013.07</v>
      </c>
      <c r="E236" s="231">
        <f t="shared" si="56"/>
        <v>3500</v>
      </c>
      <c r="F236" s="232">
        <f t="shared" ref="F236:F239" si="57">IF(D236&lt;&gt;0,IF(E236/D236&gt;=100,"&gt;&gt;100",E236/D236*100),"-")</f>
        <v>87.215024906119254</v>
      </c>
    </row>
    <row r="237" spans="1:6" ht="12.75" customHeight="1" x14ac:dyDescent="0.2">
      <c r="A237" s="230" t="s">
        <v>518</v>
      </c>
      <c r="B237" s="192" t="s">
        <v>519</v>
      </c>
      <c r="C237" s="34" t="s">
        <v>518</v>
      </c>
      <c r="D237" s="233">
        <v>4013.07</v>
      </c>
      <c r="E237" s="233">
        <v>3500</v>
      </c>
      <c r="F237" s="232">
        <f t="shared" si="57"/>
        <v>87.215024906119254</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179875.9</v>
      </c>
      <c r="E240" s="231">
        <f t="shared" si="58"/>
        <v>56867.92</v>
      </c>
      <c r="F240" s="232">
        <f t="shared" ref="F240:F243" si="59">IF(D240&lt;&gt;0,IF(E240/D240&gt;=100,"&gt;&gt;100",E240/D240*100),"-")</f>
        <v>31.615085734108906</v>
      </c>
    </row>
    <row r="241" spans="1:6" ht="24" x14ac:dyDescent="0.2">
      <c r="A241" s="230">
        <v>3672</v>
      </c>
      <c r="B241" s="192" t="s">
        <v>526</v>
      </c>
      <c r="C241" s="34" t="s">
        <v>527</v>
      </c>
      <c r="D241" s="233">
        <v>179875.9</v>
      </c>
      <c r="E241" s="233">
        <v>56867.92</v>
      </c>
      <c r="F241" s="232">
        <f t="shared" si="59"/>
        <v>31.615085734108906</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106920.03</v>
      </c>
      <c r="F247" s="232" t="str">
        <f t="shared" si="61"/>
        <v>-</v>
      </c>
    </row>
    <row r="248" spans="1:6" ht="12.75" customHeight="1" x14ac:dyDescent="0.2">
      <c r="A248" s="230" t="s">
        <v>540</v>
      </c>
      <c r="B248" s="192" t="s">
        <v>202</v>
      </c>
      <c r="C248" s="34" t="s">
        <v>540</v>
      </c>
      <c r="D248" s="233">
        <v>0</v>
      </c>
      <c r="E248" s="233">
        <v>106920.03</v>
      </c>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20754.07</v>
      </c>
      <c r="E252" s="231">
        <f t="shared" si="63"/>
        <v>23337.940000000002</v>
      </c>
      <c r="F252" s="232">
        <f t="shared" ref="F252:F258" si="64">IF(D252&lt;&gt;0,IF(E252/D252&gt;=100,"&gt;&gt;100",E252/D252*100),"-")</f>
        <v>112.4499435532404</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20754.07</v>
      </c>
      <c r="E259" s="231">
        <f t="shared" si="66"/>
        <v>23337.940000000002</v>
      </c>
      <c r="F259" s="232">
        <f t="shared" ref="F259:F262" si="67">IF(D259&lt;&gt;0,IF(E259/D259&gt;=100,"&gt;&gt;100",E259/D259*100),"-")</f>
        <v>112.4499435532404</v>
      </c>
    </row>
    <row r="260" spans="1:6" ht="12.75" customHeight="1" x14ac:dyDescent="0.2">
      <c r="A260" s="230">
        <v>3721</v>
      </c>
      <c r="B260" s="192" t="s">
        <v>560</v>
      </c>
      <c r="C260" s="34" t="s">
        <v>561</v>
      </c>
      <c r="D260" s="233">
        <v>17188.13</v>
      </c>
      <c r="E260" s="233">
        <v>20705.150000000001</v>
      </c>
      <c r="F260" s="232">
        <f t="shared" si="67"/>
        <v>120.4619117961058</v>
      </c>
    </row>
    <row r="261" spans="1:6" ht="12.75" customHeight="1" x14ac:dyDescent="0.2">
      <c r="A261" s="230">
        <v>3722</v>
      </c>
      <c r="B261" s="192" t="s">
        <v>562</v>
      </c>
      <c r="C261" s="34" t="s">
        <v>563</v>
      </c>
      <c r="D261" s="233">
        <v>3565.94</v>
      </c>
      <c r="E261" s="233">
        <v>2632.79</v>
      </c>
      <c r="F261" s="232">
        <f t="shared" si="67"/>
        <v>73.831584378873444</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56992.079999999994</v>
      </c>
      <c r="E263" s="231">
        <f t="shared" si="68"/>
        <v>79331.570000000007</v>
      </c>
      <c r="F263" s="232">
        <f t="shared" ref="F263:F267" si="69">IF(D263&lt;&gt;0,IF(E263/D263&gt;=100,"&gt;&gt;100",E263/D263*100),"-")</f>
        <v>139.19753411351195</v>
      </c>
    </row>
    <row r="264" spans="1:6" ht="12.75" customHeight="1" x14ac:dyDescent="0.2">
      <c r="A264" s="230">
        <v>381</v>
      </c>
      <c r="B264" s="192" t="s">
        <v>568</v>
      </c>
      <c r="C264" s="34" t="s">
        <v>569</v>
      </c>
      <c r="D264" s="231">
        <f t="shared" ref="D264:E264" si="70">SUM(D265:D267)</f>
        <v>56214.879999999997</v>
      </c>
      <c r="E264" s="231">
        <f t="shared" si="70"/>
        <v>79331.570000000007</v>
      </c>
      <c r="F264" s="232">
        <f t="shared" si="69"/>
        <v>141.12201253475948</v>
      </c>
    </row>
    <row r="265" spans="1:6" ht="12.75" customHeight="1" x14ac:dyDescent="0.2">
      <c r="A265" s="230">
        <v>3811</v>
      </c>
      <c r="B265" s="192" t="s">
        <v>570</v>
      </c>
      <c r="C265" s="34" t="s">
        <v>571</v>
      </c>
      <c r="D265" s="233">
        <v>56214.879999999997</v>
      </c>
      <c r="E265" s="233">
        <v>79331.570000000007</v>
      </c>
      <c r="F265" s="232">
        <f t="shared" si="69"/>
        <v>141.12201253475948</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777.2</v>
      </c>
      <c r="E273" s="231">
        <f t="shared" si="73"/>
        <v>0</v>
      </c>
      <c r="F273" s="232">
        <f t="shared" ref="F273:F284" si="74">IF(D273&lt;&gt;0,IF(E273/D273&gt;=100,"&gt;&gt;100",E273/D273*100),"-")</f>
        <v>0</v>
      </c>
    </row>
    <row r="274" spans="1:6" ht="12.75" customHeight="1" x14ac:dyDescent="0.2">
      <c r="A274" s="230">
        <v>3831</v>
      </c>
      <c r="B274" s="192" t="s">
        <v>588</v>
      </c>
      <c r="C274" s="34" t="s">
        <v>589</v>
      </c>
      <c r="D274" s="233">
        <v>777.2</v>
      </c>
      <c r="E274" s="233"/>
      <c r="F274" s="232">
        <f t="shared" si="74"/>
        <v>0</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520435.53</v>
      </c>
      <c r="E289" s="231">
        <f t="shared" si="79"/>
        <v>629954.84000000008</v>
      </c>
      <c r="F289" s="232">
        <f t="shared" si="76"/>
        <v>121.04378038909067</v>
      </c>
    </row>
    <row r="290" spans="1:6" ht="12.75" customHeight="1" x14ac:dyDescent="0.2">
      <c r="A290" s="230" t="s">
        <v>609</v>
      </c>
      <c r="B290" s="192" t="s">
        <v>620</v>
      </c>
      <c r="C290" s="34" t="s">
        <v>621</v>
      </c>
      <c r="D290" s="231">
        <f>IF(D6&gt;=D289,D6-D289,0)</f>
        <v>840933.75</v>
      </c>
      <c r="E290" s="231">
        <f>IF(E6&gt;=E289,E6-E289,0)</f>
        <v>576711.36999999988</v>
      </c>
      <c r="F290" s="232">
        <f t="shared" si="76"/>
        <v>68.579881589958774</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102961.04</v>
      </c>
      <c r="E292" s="233">
        <v>33401.360000000001</v>
      </c>
      <c r="F292" s="232">
        <f t="shared" si="76"/>
        <v>32.440775656500755</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45714.59</v>
      </c>
      <c r="E294" s="233">
        <v>15952.84</v>
      </c>
      <c r="F294" s="232">
        <f t="shared" si="76"/>
        <v>34.89660521947151</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63836.82</v>
      </c>
      <c r="E350" s="231">
        <f t="shared" si="95"/>
        <v>629400.32000000007</v>
      </c>
      <c r="F350" s="232">
        <f t="shared" si="81"/>
        <v>985.95186915638976</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63836.82</v>
      </c>
      <c r="E363" s="231">
        <f t="shared" si="99"/>
        <v>629400.32000000007</v>
      </c>
      <c r="F363" s="232">
        <f t="shared" si="81"/>
        <v>985.95186915638976</v>
      </c>
    </row>
    <row r="364" spans="1:6" ht="12.75" customHeight="1" x14ac:dyDescent="0.2">
      <c r="A364" s="230">
        <v>421</v>
      </c>
      <c r="B364" s="192" t="s">
        <v>759</v>
      </c>
      <c r="C364" s="34" t="s">
        <v>760</v>
      </c>
      <c r="D364" s="231">
        <f t="shared" ref="D364:E364" si="100">SUM(D365:D368)</f>
        <v>61316.75</v>
      </c>
      <c r="E364" s="231">
        <f t="shared" si="100"/>
        <v>459907.88</v>
      </c>
      <c r="F364" s="232">
        <f t="shared" si="81"/>
        <v>750.05260389697753</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5723.67</v>
      </c>
      <c r="E367" s="233"/>
      <c r="F367" s="232">
        <f t="shared" si="81"/>
        <v>0</v>
      </c>
    </row>
    <row r="368" spans="1:6" ht="12.75" customHeight="1" x14ac:dyDescent="0.2">
      <c r="A368" s="230">
        <v>4214</v>
      </c>
      <c r="B368" s="192" t="s">
        <v>671</v>
      </c>
      <c r="C368" s="34" t="s">
        <v>764</v>
      </c>
      <c r="D368" s="233">
        <v>55593.08</v>
      </c>
      <c r="E368" s="233">
        <v>459907.88</v>
      </c>
      <c r="F368" s="232">
        <f t="shared" si="81"/>
        <v>827.2754090976789</v>
      </c>
    </row>
    <row r="369" spans="1:6" ht="12.75" customHeight="1" x14ac:dyDescent="0.2">
      <c r="A369" s="230">
        <v>422</v>
      </c>
      <c r="B369" s="192" t="s">
        <v>765</v>
      </c>
      <c r="C369" s="34" t="s">
        <v>766</v>
      </c>
      <c r="D369" s="231">
        <f t="shared" ref="D369:E369" si="101">SUM(D370:D377)</f>
        <v>2520.0700000000002</v>
      </c>
      <c r="E369" s="231">
        <f t="shared" si="101"/>
        <v>148444.44</v>
      </c>
      <c r="F369" s="232">
        <f t="shared" si="81"/>
        <v>5890.4887562647073</v>
      </c>
    </row>
    <row r="370" spans="1:6" ht="12.75" customHeight="1" x14ac:dyDescent="0.2">
      <c r="A370" s="230">
        <v>4221</v>
      </c>
      <c r="B370" s="192" t="s">
        <v>675</v>
      </c>
      <c r="C370" s="34" t="s">
        <v>767</v>
      </c>
      <c r="D370" s="233">
        <v>0</v>
      </c>
      <c r="E370" s="233">
        <v>24752.75</v>
      </c>
      <c r="F370" s="232" t="str">
        <f t="shared" si="81"/>
        <v>-</v>
      </c>
    </row>
    <row r="371" spans="1:6" ht="12.75" customHeight="1" x14ac:dyDescent="0.2">
      <c r="A371" s="230">
        <v>4222</v>
      </c>
      <c r="B371" s="192" t="s">
        <v>768</v>
      </c>
      <c r="C371" s="34" t="s">
        <v>769</v>
      </c>
      <c r="D371" s="233">
        <v>0</v>
      </c>
      <c r="E371" s="233">
        <v>684.7</v>
      </c>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v>26269.23</v>
      </c>
      <c r="F375" s="232" t="str">
        <f t="shared" si="81"/>
        <v>-</v>
      </c>
    </row>
    <row r="376" spans="1:6" ht="12.75" customHeight="1" x14ac:dyDescent="0.2">
      <c r="A376" s="230">
        <v>4227</v>
      </c>
      <c r="B376" s="234" t="s">
        <v>687</v>
      </c>
      <c r="C376" s="34" t="s">
        <v>774</v>
      </c>
      <c r="D376" s="233">
        <v>2520.0700000000002</v>
      </c>
      <c r="E376" s="233">
        <v>96737.76</v>
      </c>
      <c r="F376" s="232">
        <f t="shared" si="81"/>
        <v>3838.6933696286205</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21048</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v>21048</v>
      </c>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63836.82</v>
      </c>
      <c r="E408" s="231">
        <f t="shared" si="111"/>
        <v>629400.32000000007</v>
      </c>
      <c r="F408" s="232">
        <f t="shared" si="81"/>
        <v>985.95186915638976</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1361369.28</v>
      </c>
      <c r="E412" s="231">
        <f>E6+E298</f>
        <v>1206666.21</v>
      </c>
      <c r="F412" s="232">
        <f t="shared" si="81"/>
        <v>88.636215590232794</v>
      </c>
    </row>
    <row r="413" spans="1:6" ht="12.75" customHeight="1" x14ac:dyDescent="0.2">
      <c r="A413" s="230" t="s">
        <v>609</v>
      </c>
      <c r="B413" s="192" t="s">
        <v>832</v>
      </c>
      <c r="C413" s="34" t="s">
        <v>833</v>
      </c>
      <c r="D413" s="231">
        <f t="shared" ref="D413:E413" si="112">D289+D350</f>
        <v>584272.35</v>
      </c>
      <c r="E413" s="231">
        <f t="shared" si="112"/>
        <v>1259355.1600000001</v>
      </c>
      <c r="F413" s="232">
        <f t="shared" si="81"/>
        <v>215.54248801949981</v>
      </c>
    </row>
    <row r="414" spans="1:6" ht="12.75" customHeight="1" x14ac:dyDescent="0.2">
      <c r="A414" s="230" t="s">
        <v>609</v>
      </c>
      <c r="B414" s="192" t="s">
        <v>834</v>
      </c>
      <c r="C414" s="34" t="s">
        <v>835</v>
      </c>
      <c r="D414" s="231">
        <f t="shared" ref="D414:E414" si="113">IF(D412&gt;=D413,D412-D413,0)</f>
        <v>777096.93</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52688.950000000186</v>
      </c>
      <c r="F415" s="232" t="str">
        <f t="shared" si="81"/>
        <v>-</v>
      </c>
    </row>
    <row r="416" spans="1:6" ht="12.75" customHeight="1" x14ac:dyDescent="0.2">
      <c r="A416" s="240" t="s">
        <v>838</v>
      </c>
      <c r="B416" s="234" t="s">
        <v>839</v>
      </c>
      <c r="C416" s="241" t="s">
        <v>840</v>
      </c>
      <c r="D416" s="231">
        <f t="shared" ref="D416:E416" si="115">IF(D292-D293+D409-D410&gt;=0,D292-D293+D409-D410,0)</f>
        <v>102961.04</v>
      </c>
      <c r="E416" s="231">
        <f t="shared" si="115"/>
        <v>33401.360000000001</v>
      </c>
      <c r="F416" s="232">
        <f t="shared" si="81"/>
        <v>32.440775656500755</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45714.59</v>
      </c>
      <c r="E418" s="242">
        <f t="shared" si="117"/>
        <v>15952.84</v>
      </c>
      <c r="F418" s="238">
        <f t="shared" si="81"/>
        <v>34.89660521947151</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4286.95</v>
      </c>
      <c r="E420" s="231">
        <f t="shared" si="118"/>
        <v>210444.66</v>
      </c>
      <c r="F420" s="232">
        <f t="shared" ref="F420:F647" si="119">IF(D420&lt;&gt;0,IF(E420/D420&gt;=100,"&gt;&gt;100",E420/D420*100),"-")</f>
        <v>4908.9599832048425</v>
      </c>
    </row>
    <row r="421" spans="1:6" ht="24" x14ac:dyDescent="0.2">
      <c r="A421" s="230">
        <v>81</v>
      </c>
      <c r="B421" s="234" t="s">
        <v>849</v>
      </c>
      <c r="C421" s="34" t="s">
        <v>850</v>
      </c>
      <c r="D421" s="231">
        <f t="shared" ref="D421:E421" si="120">D422+D427+D430+D434+D435+D442+D447+D455</f>
        <v>4286.95</v>
      </c>
      <c r="E421" s="231">
        <f t="shared" si="120"/>
        <v>2524.41</v>
      </c>
      <c r="F421" s="232">
        <f t="shared" si="119"/>
        <v>58.885921226046491</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4286.95</v>
      </c>
      <c r="E427" s="231">
        <f t="shared" si="122"/>
        <v>2524.41</v>
      </c>
      <c r="F427" s="232">
        <f t="shared" si="119"/>
        <v>58.885921226046491</v>
      </c>
    </row>
    <row r="428" spans="1:6" ht="24" x14ac:dyDescent="0.2">
      <c r="A428" s="230">
        <v>8121</v>
      </c>
      <c r="B428" s="234" t="s">
        <v>863</v>
      </c>
      <c r="C428" s="34" t="s">
        <v>864</v>
      </c>
      <c r="D428" s="233">
        <v>4286.95</v>
      </c>
      <c r="E428" s="233">
        <v>2524.41</v>
      </c>
      <c r="F428" s="232">
        <f t="shared" si="119"/>
        <v>58.885921226046491</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207920.25</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207920.25</v>
      </c>
      <c r="F490" s="232" t="str">
        <f t="shared" si="119"/>
        <v>-</v>
      </c>
    </row>
    <row r="491" spans="1:6" ht="12.75" customHeight="1" x14ac:dyDescent="0.2">
      <c r="A491" s="230">
        <v>8422</v>
      </c>
      <c r="B491" s="192" t="s">
        <v>989</v>
      </c>
      <c r="C491" s="34" t="s">
        <v>990</v>
      </c>
      <c r="D491" s="233">
        <v>0</v>
      </c>
      <c r="E491" s="233">
        <v>207920.25</v>
      </c>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511879.02999999997</v>
      </c>
      <c r="E528" s="231">
        <f t="shared" si="148"/>
        <v>34560.46</v>
      </c>
      <c r="F528" s="232">
        <f t="shared" si="119"/>
        <v>6.7516850612145616</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511879.02999999997</v>
      </c>
      <c r="E593" s="231">
        <f t="shared" si="167"/>
        <v>34560.46</v>
      </c>
      <c r="F593" s="232">
        <f t="shared" si="119"/>
        <v>6.7516850612145616</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477802.11</v>
      </c>
      <c r="E599" s="231">
        <f t="shared" si="169"/>
        <v>0</v>
      </c>
      <c r="F599" s="232">
        <f t="shared" si="119"/>
        <v>0</v>
      </c>
    </row>
    <row r="600" spans="1:6" ht="12.75" customHeight="1" x14ac:dyDescent="0.2">
      <c r="A600" s="230">
        <v>5422</v>
      </c>
      <c r="B600" s="192" t="s">
        <v>1198</v>
      </c>
      <c r="C600" s="34" t="s">
        <v>1199</v>
      </c>
      <c r="D600" s="233">
        <v>477802.11</v>
      </c>
      <c r="E600" s="233"/>
      <c r="F600" s="232">
        <f t="shared" si="119"/>
        <v>0</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34076.92</v>
      </c>
      <c r="E617" s="231">
        <f t="shared" si="173"/>
        <v>34560.46</v>
      </c>
      <c r="F617" s="232">
        <f t="shared" si="119"/>
        <v>101.41896626807822</v>
      </c>
    </row>
    <row r="618" spans="1:6" ht="12.75" customHeight="1" x14ac:dyDescent="0.2">
      <c r="A618" s="230">
        <v>5471</v>
      </c>
      <c r="B618" s="192" t="s">
        <v>1234</v>
      </c>
      <c r="C618" s="34" t="s">
        <v>1235</v>
      </c>
      <c r="D618" s="233">
        <v>34076.92</v>
      </c>
      <c r="E618" s="233">
        <v>34560.46</v>
      </c>
      <c r="F618" s="232">
        <f t="shared" si="119"/>
        <v>101.41896626807822</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175884.2</v>
      </c>
      <c r="F635" s="232" t="str">
        <f t="shared" si="119"/>
        <v>-</v>
      </c>
    </row>
    <row r="636" spans="1:6" ht="12.75" customHeight="1" x14ac:dyDescent="0.2">
      <c r="A636" s="230" t="s">
        <v>609</v>
      </c>
      <c r="B636" s="192" t="s">
        <v>1270</v>
      </c>
      <c r="C636" s="34" t="s">
        <v>1271</v>
      </c>
      <c r="D636" s="231">
        <f t="shared" ref="D636:E636" si="179">IF(D528-D420&gt;=0,D528-D420,0)</f>
        <v>507592.07999999996</v>
      </c>
      <c r="E636" s="231">
        <f t="shared" si="179"/>
        <v>0</v>
      </c>
      <c r="F636" s="232">
        <f t="shared" si="119"/>
        <v>0</v>
      </c>
    </row>
    <row r="637" spans="1:6" ht="12.75" customHeight="1" x14ac:dyDescent="0.2">
      <c r="A637" s="230">
        <v>92213</v>
      </c>
      <c r="B637" s="192" t="s">
        <v>1272</v>
      </c>
      <c r="C637" s="34" t="s">
        <v>1273</v>
      </c>
      <c r="D637" s="233">
        <v>180.37</v>
      </c>
      <c r="E637" s="233"/>
      <c r="F637" s="232">
        <f t="shared" si="119"/>
        <v>0</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1365656.23</v>
      </c>
      <c r="E639" s="231">
        <f t="shared" si="180"/>
        <v>1417110.8699999999</v>
      </c>
      <c r="F639" s="232">
        <f t="shared" si="119"/>
        <v>103.7677593284219</v>
      </c>
    </row>
    <row r="640" spans="1:6" ht="12.75" customHeight="1" x14ac:dyDescent="0.2">
      <c r="A640" s="230" t="s">
        <v>609</v>
      </c>
      <c r="B640" s="192" t="s">
        <v>1278</v>
      </c>
      <c r="C640" s="34" t="s">
        <v>1279</v>
      </c>
      <c r="D640" s="231">
        <f t="shared" ref="D640:E640" si="181">D413+D528</f>
        <v>1096151.3799999999</v>
      </c>
      <c r="E640" s="231">
        <f t="shared" si="181"/>
        <v>1293915.6200000001</v>
      </c>
      <c r="F640" s="232">
        <f t="shared" si="119"/>
        <v>118.04169055555084</v>
      </c>
    </row>
    <row r="641" spans="1:6" ht="12.75" customHeight="1" x14ac:dyDescent="0.2">
      <c r="A641" s="230" t="s">
        <v>609</v>
      </c>
      <c r="B641" s="192" t="s">
        <v>1280</v>
      </c>
      <c r="C641" s="34" t="s">
        <v>1281</v>
      </c>
      <c r="D641" s="231">
        <f t="shared" ref="D641:E641" si="182">IF(D639&gt;=D640,D639-D640,0)</f>
        <v>269504.85000000009</v>
      </c>
      <c r="E641" s="231">
        <f t="shared" si="182"/>
        <v>123195.24999999977</v>
      </c>
      <c r="F641" s="232">
        <f t="shared" si="119"/>
        <v>45.711700550101313</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103141.40999999999</v>
      </c>
      <c r="E643" s="231">
        <f t="shared" si="184"/>
        <v>33401.360000000001</v>
      </c>
      <c r="F643" s="232">
        <f t="shared" si="119"/>
        <v>32.384044391093745</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372646.26000000007</v>
      </c>
      <c r="E645" s="231">
        <f t="shared" si="186"/>
        <v>156596.60999999975</v>
      </c>
      <c r="F645" s="232">
        <f t="shared" si="119"/>
        <v>42.022858353656822</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173989.72</v>
      </c>
      <c r="E649" s="233">
        <v>147967.70000000001</v>
      </c>
      <c r="F649" s="232">
        <f t="shared" ref="F649:F724" si="188">IF(D649&lt;&gt;0,IF(E649/D649&gt;=100,"&gt;&gt;100",E649/D649*100),"-")</f>
        <v>85.043932480608632</v>
      </c>
    </row>
    <row r="650" spans="1:6" ht="12.75" customHeight="1" x14ac:dyDescent="0.2">
      <c r="A650" s="230" t="s">
        <v>1297</v>
      </c>
      <c r="B650" s="192" t="s">
        <v>1298</v>
      </c>
      <c r="C650" s="34" t="s">
        <v>1297</v>
      </c>
      <c r="D650" s="233">
        <v>1435354.92</v>
      </c>
      <c r="E650" s="233">
        <v>1411715.47</v>
      </c>
      <c r="F650" s="232">
        <f t="shared" si="188"/>
        <v>98.353058907548814</v>
      </c>
    </row>
    <row r="651" spans="1:6" ht="12.75" customHeight="1" x14ac:dyDescent="0.2">
      <c r="A651" s="230" t="s">
        <v>1299</v>
      </c>
      <c r="B651" s="192" t="s">
        <v>1300</v>
      </c>
      <c r="C651" s="34" t="s">
        <v>1299</v>
      </c>
      <c r="D651" s="233">
        <v>1213497.99</v>
      </c>
      <c r="E651" s="233">
        <v>1229883.07</v>
      </c>
      <c r="F651" s="232">
        <f t="shared" si="188"/>
        <v>101.35023544620788</v>
      </c>
    </row>
    <row r="652" spans="1:6" ht="24" x14ac:dyDescent="0.2">
      <c r="A652" s="230">
        <v>11</v>
      </c>
      <c r="B652" s="192" t="s">
        <v>1301</v>
      </c>
      <c r="C652" s="34" t="s">
        <v>1302</v>
      </c>
      <c r="D652" s="231">
        <f t="shared" ref="D652:E652" si="189">+D649+D650-D651</f>
        <v>395846.64999999991</v>
      </c>
      <c r="E652" s="231">
        <f t="shared" si="189"/>
        <v>329800.09999999986</v>
      </c>
      <c r="F652" s="232">
        <f t="shared" si="188"/>
        <v>83.315117104060349</v>
      </c>
    </row>
    <row r="653" spans="1:6" ht="24" x14ac:dyDescent="0.2">
      <c r="A653" s="230" t="s">
        <v>609</v>
      </c>
      <c r="B653" s="192" t="s">
        <v>1303</v>
      </c>
      <c r="C653" s="34" t="s">
        <v>1304</v>
      </c>
      <c r="D653" s="243">
        <v>4</v>
      </c>
      <c r="E653" s="243">
        <v>11</v>
      </c>
      <c r="F653" s="232">
        <f t="shared" si="188"/>
        <v>275</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4</v>
      </c>
      <c r="E655" s="243">
        <v>11</v>
      </c>
      <c r="F655" s="232">
        <f t="shared" si="188"/>
        <v>275</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329461.7</v>
      </c>
      <c r="E661" s="233">
        <v>320268.92</v>
      </c>
      <c r="F661" s="232">
        <f t="shared" si="188"/>
        <v>97.209757613707438</v>
      </c>
    </row>
    <row r="662" spans="1:6" ht="12.75" customHeight="1" x14ac:dyDescent="0.2">
      <c r="A662" s="230">
        <v>63312</v>
      </c>
      <c r="B662" s="192" t="s">
        <v>1322</v>
      </c>
      <c r="C662" s="34" t="s">
        <v>1323</v>
      </c>
      <c r="D662" s="233">
        <v>497.71</v>
      </c>
      <c r="E662" s="233"/>
      <c r="F662" s="232">
        <f t="shared" si="188"/>
        <v>0</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19908.419999999998</v>
      </c>
      <c r="E665" s="233"/>
      <c r="F665" s="232">
        <f t="shared" si="188"/>
        <v>0</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67119.73</v>
      </c>
      <c r="E694" s="233">
        <v>159501.85999999999</v>
      </c>
      <c r="F694" s="232">
        <f t="shared" si="188"/>
        <v>237.63781528918545</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535717.46</v>
      </c>
      <c r="E698" s="233">
        <v>359158.58</v>
      </c>
      <c r="F698" s="232">
        <f t="shared" si="188"/>
        <v>67.042537683950059</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453.54</v>
      </c>
      <c r="E718" s="233">
        <v>582.96</v>
      </c>
      <c r="F718" s="232">
        <f t="shared" si="188"/>
        <v>128.53552057150418</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v>953.28</v>
      </c>
      <c r="F721" s="232" t="str">
        <f t="shared" si="188"/>
        <v>-</v>
      </c>
    </row>
    <row r="722" spans="1:6" ht="12.75" customHeight="1" x14ac:dyDescent="0.2">
      <c r="A722" s="230" t="s">
        <v>1424</v>
      </c>
      <c r="B722" s="192" t="s">
        <v>1425</v>
      </c>
      <c r="C722" s="34" t="s">
        <v>1424</v>
      </c>
      <c r="D722" s="233">
        <v>1829.19</v>
      </c>
      <c r="E722" s="233">
        <v>1403.48</v>
      </c>
      <c r="F722" s="232">
        <f t="shared" si="188"/>
        <v>76.726857242823314</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1932.16</v>
      </c>
      <c r="E725" s="233">
        <v>1249.24</v>
      </c>
      <c r="F725" s="232">
        <f t="shared" ref="F725:F979" si="190">IF(D725&lt;&gt;0,IF(E725/D725&gt;=100,"&gt;&gt;100",E725/D725*100),"-")</f>
        <v>64.655101026830081</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476.49</v>
      </c>
      <c r="E742" s="233">
        <v>712.96</v>
      </c>
      <c r="F742" s="232">
        <f t="shared" si="190"/>
        <v>149.62748431236753</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2905.54</v>
      </c>
      <c r="E764" s="233">
        <v>2101.4899999999998</v>
      </c>
      <c r="F764" s="232">
        <f t="shared" si="190"/>
        <v>72.327002897912266</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7804.1</v>
      </c>
      <c r="E819" s="233">
        <v>7007.43</v>
      </c>
      <c r="F819" s="232">
        <f t="shared" si="190"/>
        <v>89.791647979907992</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4379.8500000000004</v>
      </c>
      <c r="E821" s="233">
        <v>6370.72</v>
      </c>
      <c r="F821" s="232">
        <f t="shared" si="190"/>
        <v>145.45520965329862</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5004.18</v>
      </c>
      <c r="E823" s="233">
        <v>7327</v>
      </c>
      <c r="F823" s="232">
        <f t="shared" si="190"/>
        <v>146.41759489067138</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3565.94</v>
      </c>
      <c r="E828" s="233">
        <v>2632.79</v>
      </c>
      <c r="F828" s="232">
        <f t="shared" si="190"/>
        <v>73.831584378873444</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v>207920.25</v>
      </c>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477802.11</v>
      </c>
      <c r="E946" s="233"/>
      <c r="F946" s="232">
        <f t="shared" si="190"/>
        <v>0</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34076.92</v>
      </c>
      <c r="E968" s="233">
        <v>34560.46</v>
      </c>
      <c r="F968" s="232">
        <f t="shared" si="190"/>
        <v>101.41896626807822</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4" workbookViewId="0">
      <selection activeCell="D60" sqref="D60"/>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149126.79999999999</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1328619.67</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491299.1</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114636.62</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324847.23</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2280.6799999999998</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23974.99</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25559.58</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629400.31999999995</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207920.25</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207920.25</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1096423.6499999999</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500377.5</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113722.4</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330226.07</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2303.88</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32353.43</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21771.72</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561485.68999999994</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34560.46</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34560.46</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381322.82000000007</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119400.25</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4423.2700000000004</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635.41</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542.5</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92.91</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3787.86</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v>3787.86</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114976.98</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36015.199999999997</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56736.88</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v>17282.990000000002</v>
      </c>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v>4941.91</v>
      </c>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261922.57</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14698.37</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39303.949999999997</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207920.25</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7</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36887</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7</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0</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Provjera</v>
      </c>
      <c r="C226" s="72" t="s">
        <v>3232</v>
      </c>
      <c r="D226" s="74"/>
      <c r="E226" s="252">
        <f t="shared" si="20"/>
        <v>0</v>
      </c>
      <c r="F226" s="252">
        <f t="shared" si="21"/>
        <v>1</v>
      </c>
      <c r="G226" s="252"/>
      <c r="H226" s="252"/>
      <c r="I226" s="252"/>
      <c r="J226" s="252"/>
      <c r="K226" s="252"/>
      <c r="L226" s="252">
        <f>IF(AND('PR-RAS'!D428&gt;0,SUM('PR-RAS'!D846:D846)=0),1,0)</f>
        <v>1</v>
      </c>
      <c r="M226" s="252">
        <f>IF(AND('PR-RAS'!E428&gt;0,SUM('PR-RAS'!E846:E846)=0),1,0)</f>
        <v>1</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dcterms:created xsi:type="dcterms:W3CDTF">2022-04-01T05:14:30Z</dcterms:created>
  <dcterms:modified xsi:type="dcterms:W3CDTF">2023-10-05T13:10:50Z</dcterms:modified>
  <cp:category/>
  <cp:contentStatus/>
</cp:coreProperties>
</file>